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uario\miltongarcia\escritorio\"/>
    </mc:Choice>
  </mc:AlternateContent>
  <workbookProtection workbookAlgorithmName="SHA-512" workbookHashValue="Iaacyr1g9sLzU254NO+swAKF3FrRNnQdGHhcIJ6DdwimTQ+9QzVo7HejFPqYEkmulYl8XOUFFYvtthiG8CB3lg==" workbookSaltValue="h8nALLJVcwxApz+b8f2oVQ==" workbookSpinCount="100000" lockStructure="1"/>
  <bookViews>
    <workbookView xWindow="0" yWindow="0" windowWidth="28800" windowHeight="12000"/>
  </bookViews>
  <sheets>
    <sheet name="F-AE-02" sheetId="2" r:id="rId1"/>
    <sheet name="INSTRUCTIVO" sheetId="10" r:id="rId2"/>
    <sheet name="Encabezado" sheetId="11" state="hidden" r:id="rId3"/>
    <sheet name="Hoja1" sheetId="1" state="hidden" r:id="rId4"/>
    <sheet name="precodigo" sheetId="3" state="hidden" r:id="rId5"/>
    <sheet name="Variables" sheetId="4" state="hidden" r:id="rId6"/>
    <sheet name="Variables_imsma" sheetId="5" state="hidden" r:id="rId7"/>
    <sheet name="varcoordenadas" sheetId="6" state="hidden" r:id="rId8"/>
    <sheet name="Codigofinal" sheetId="7" state="hidden" r:id="rId9"/>
    <sheet name="Hoja6" sheetId="8" state="hidden" r:id="rId10"/>
  </sheets>
  <calcPr calcId="162913"/>
</workbook>
</file>

<file path=xl/calcChain.xml><?xml version="1.0" encoding="utf-8"?>
<calcChain xmlns="http://schemas.openxmlformats.org/spreadsheetml/2006/main">
  <c r="M2" i="3" l="1"/>
  <c r="M3" i="3"/>
  <c r="M4" i="3"/>
  <c r="M5" i="3"/>
  <c r="M6" i="3"/>
  <c r="M7" i="3"/>
  <c r="M9" i="3"/>
  <c r="M10" i="3"/>
  <c r="M11" i="3"/>
  <c r="M12" i="3"/>
  <c r="M13" i="3"/>
  <c r="M15" i="3"/>
  <c r="M16" i="3"/>
  <c r="M17" i="3"/>
  <c r="M18" i="3"/>
  <c r="M19" i="3"/>
  <c r="M21" i="3"/>
  <c r="M22" i="3"/>
  <c r="M23" i="3"/>
  <c r="M24" i="3"/>
  <c r="M25" i="3"/>
  <c r="M27" i="3"/>
  <c r="M28" i="3"/>
  <c r="M29" i="3"/>
  <c r="M30" i="3"/>
  <c r="M31" i="3"/>
  <c r="M32" i="3"/>
  <c r="M33" i="3"/>
  <c r="M34" i="3"/>
  <c r="M35" i="3"/>
  <c r="M36" i="3"/>
  <c r="M37" i="3"/>
  <c r="M38" i="3"/>
  <c r="M39" i="3"/>
  <c r="M40" i="3"/>
  <c r="M41" i="3"/>
  <c r="M42" i="3"/>
  <c r="M43" i="3"/>
  <c r="M45" i="3"/>
  <c r="M46" i="3"/>
  <c r="M47" i="3"/>
  <c r="M49" i="3"/>
  <c r="M51" i="3"/>
  <c r="M52" i="3"/>
  <c r="M53" i="3"/>
  <c r="M54" i="3"/>
  <c r="M55" i="3"/>
  <c r="M57" i="3"/>
  <c r="M58" i="3"/>
  <c r="M59" i="3"/>
  <c r="M61" i="3"/>
  <c r="M63" i="3"/>
  <c r="M64" i="3"/>
  <c r="M65" i="3"/>
  <c r="M66" i="3"/>
  <c r="M67" i="3"/>
  <c r="M68" i="3"/>
  <c r="M69" i="3"/>
  <c r="M71" i="3"/>
  <c r="M72" i="3"/>
  <c r="M73" i="3"/>
  <c r="M75" i="3"/>
  <c r="M77" i="3"/>
  <c r="M78" i="3"/>
  <c r="M79" i="3"/>
  <c r="M80" i="3"/>
  <c r="M81" i="3"/>
  <c r="M82" i="3"/>
  <c r="M83" i="3"/>
  <c r="M85" i="3"/>
  <c r="M86" i="3"/>
  <c r="M87" i="3"/>
  <c r="M89" i="3"/>
  <c r="M90" i="3"/>
  <c r="M91" i="3"/>
  <c r="M93" i="3"/>
  <c r="M94" i="3"/>
  <c r="M95" i="3"/>
  <c r="M97" i="3"/>
  <c r="M98" i="3"/>
  <c r="M99" i="3"/>
  <c r="M101" i="3"/>
  <c r="M102" i="3"/>
  <c r="M103" i="3"/>
  <c r="M105" i="3"/>
  <c r="M106" i="3"/>
  <c r="M107" i="3"/>
  <c r="M109" i="3"/>
  <c r="M110" i="3"/>
  <c r="M111" i="3"/>
  <c r="M113" i="3"/>
  <c r="M115" i="3"/>
  <c r="M116" i="3"/>
  <c r="M117" i="3"/>
  <c r="M119" i="3"/>
  <c r="M120" i="3"/>
  <c r="M121" i="3"/>
  <c r="M123" i="3"/>
  <c r="M124" i="3"/>
  <c r="M125" i="3"/>
  <c r="M126" i="3"/>
  <c r="M127" i="3"/>
  <c r="M129" i="3"/>
  <c r="M130" i="3"/>
  <c r="M131" i="3"/>
  <c r="M133" i="3"/>
  <c r="M135" i="3"/>
  <c r="M136" i="3"/>
  <c r="M137" i="3"/>
  <c r="M139" i="3"/>
  <c r="M141" i="3"/>
  <c r="M142" i="3"/>
  <c r="M143" i="3"/>
  <c r="M145" i="3"/>
  <c r="M147" i="3"/>
  <c r="M148" i="3"/>
  <c r="M149" i="3"/>
  <c r="M151" i="3"/>
  <c r="M152" i="3"/>
  <c r="M153" i="3"/>
  <c r="M155" i="3"/>
  <c r="M156" i="3"/>
  <c r="M157" i="3"/>
  <c r="M158" i="3"/>
  <c r="M159" i="3"/>
  <c r="M160" i="3"/>
  <c r="M161" i="3"/>
  <c r="M163" i="3"/>
  <c r="M164" i="3"/>
  <c r="M165" i="3"/>
  <c r="M166" i="3"/>
  <c r="M167" i="3"/>
  <c r="M169" i="3"/>
  <c r="M170" i="3"/>
  <c r="M171" i="3"/>
  <c r="M172" i="3"/>
  <c r="M173" i="3"/>
  <c r="M174" i="3"/>
  <c r="M175" i="3"/>
  <c r="M177" i="3"/>
  <c r="M178" i="3"/>
  <c r="M179" i="3"/>
  <c r="M180" i="3"/>
  <c r="M181" i="3"/>
  <c r="M182" i="3"/>
  <c r="M183" i="3"/>
  <c r="M185" i="3"/>
  <c r="M186" i="3"/>
  <c r="M187" i="3"/>
  <c r="M189" i="3"/>
  <c r="M190" i="3"/>
  <c r="M191" i="3"/>
  <c r="M193" i="3"/>
  <c r="M194" i="3"/>
  <c r="M195" i="3"/>
  <c r="M197" i="3"/>
  <c r="M198" i="3"/>
  <c r="M199" i="3"/>
  <c r="M201" i="3"/>
  <c r="M202" i="3"/>
  <c r="M203" i="3"/>
  <c r="M204" i="3"/>
  <c r="M205" i="3"/>
  <c r="M206" i="3"/>
  <c r="M210" i="3"/>
  <c r="M211" i="3"/>
  <c r="M212" i="3"/>
  <c r="M213" i="3"/>
  <c r="M217" i="3"/>
  <c r="M218" i="3"/>
  <c r="M219" i="3"/>
  <c r="M220" i="3"/>
  <c r="M221" i="3"/>
  <c r="M222" i="3"/>
  <c r="M223" i="3"/>
  <c r="M224" i="3"/>
  <c r="M1" i="3"/>
  <c r="N220" i="3"/>
  <c r="N219" i="3"/>
  <c r="N218" i="3"/>
  <c r="N217" i="3"/>
  <c r="N216" i="3"/>
  <c r="N215" i="3"/>
  <c r="N214" i="3"/>
  <c r="N213" i="3"/>
  <c r="N212" i="3"/>
  <c r="N211" i="3"/>
  <c r="N210" i="3"/>
  <c r="N209" i="3"/>
  <c r="N208" i="3"/>
  <c r="N207" i="3"/>
  <c r="D216" i="3"/>
  <c r="B216" i="3"/>
  <c r="J215" i="3"/>
  <c r="H215" i="3"/>
  <c r="F215" i="3"/>
  <c r="D215" i="3"/>
  <c r="B215" i="3"/>
  <c r="D209" i="3"/>
  <c r="B209" i="3"/>
  <c r="J208" i="3"/>
  <c r="H208" i="3"/>
  <c r="F208" i="3"/>
  <c r="D208" i="3"/>
  <c r="B208" i="3"/>
  <c r="C4" i="6"/>
  <c r="B4" i="6"/>
  <c r="C3" i="6"/>
  <c r="B3" i="6"/>
  <c r="C2" i="6"/>
  <c r="B2" i="6"/>
  <c r="M209" i="3" l="1"/>
  <c r="M216" i="3"/>
  <c r="M215" i="3"/>
  <c r="M208" i="3"/>
  <c r="E3" i="6"/>
  <c r="E4" i="6"/>
  <c r="B207" i="3" s="1"/>
  <c r="M207" i="3" s="1"/>
  <c r="E2" i="6"/>
  <c r="B214" i="3" l="1"/>
  <c r="M214" i="3" s="1"/>
  <c r="B200" i="3"/>
  <c r="E35" i="5"/>
  <c r="F35" i="5" s="1"/>
  <c r="B146" i="3" s="1"/>
  <c r="E30" i="5"/>
  <c r="F30" i="5" s="1"/>
  <c r="E25" i="5"/>
  <c r="G25" i="5" s="1"/>
  <c r="D134" i="3" s="1"/>
  <c r="B132" i="3" s="1"/>
  <c r="M132" i="3" s="1"/>
  <c r="E17" i="5"/>
  <c r="G17" i="5" s="1"/>
  <c r="D114" i="3" s="1"/>
  <c r="B112" i="3" s="1"/>
  <c r="M112" i="3" s="1"/>
  <c r="E12" i="5"/>
  <c r="F12" i="5" s="1"/>
  <c r="B76" i="3" s="1"/>
  <c r="E7" i="5"/>
  <c r="F7" i="5" s="1"/>
  <c r="B62" i="3" s="1"/>
  <c r="E2" i="5"/>
  <c r="F2" i="5" s="1"/>
  <c r="B192" i="3"/>
  <c r="B184" i="3"/>
  <c r="M184" i="3" s="1"/>
  <c r="B176" i="3"/>
  <c r="M176" i="3" s="1"/>
  <c r="B168" i="3"/>
  <c r="M168" i="3" s="1"/>
  <c r="B162" i="3"/>
  <c r="M162" i="3" s="1"/>
  <c r="B154" i="3"/>
  <c r="B128" i="3"/>
  <c r="M128" i="3" s="1"/>
  <c r="B122" i="3"/>
  <c r="B108" i="3"/>
  <c r="B100" i="3"/>
  <c r="B92" i="3"/>
  <c r="B84" i="3"/>
  <c r="M84" i="3" s="1"/>
  <c r="B70" i="3"/>
  <c r="M70" i="3" s="1"/>
  <c r="B56" i="3"/>
  <c r="M56" i="3" s="1"/>
  <c r="B44" i="3"/>
  <c r="M44" i="3" s="1"/>
  <c r="B26" i="3"/>
  <c r="M26" i="3" s="1"/>
  <c r="B20" i="3"/>
  <c r="M20" i="3" s="1"/>
  <c r="B14" i="3"/>
  <c r="M14" i="3" s="1"/>
  <c r="B8" i="3"/>
  <c r="M8" i="3" s="1"/>
  <c r="G7" i="5" l="1"/>
  <c r="D62" i="3" s="1"/>
  <c r="M62" i="3" s="1"/>
  <c r="B118" i="3"/>
  <c r="M118" i="3" s="1"/>
  <c r="M122" i="3"/>
  <c r="B96" i="3"/>
  <c r="M96" i="3" s="1"/>
  <c r="M100" i="3"/>
  <c r="B150" i="3"/>
  <c r="M150" i="3" s="1"/>
  <c r="M154" i="3"/>
  <c r="B88" i="3"/>
  <c r="M88" i="3" s="1"/>
  <c r="M92" i="3"/>
  <c r="B196" i="3"/>
  <c r="M196" i="3" s="1"/>
  <c r="M200" i="3"/>
  <c r="B104" i="3"/>
  <c r="M104" i="3" s="1"/>
  <c r="M108" i="3"/>
  <c r="B188" i="3"/>
  <c r="M188" i="3" s="1"/>
  <c r="M192" i="3"/>
  <c r="F17" i="5"/>
  <c r="B114" i="3" s="1"/>
  <c r="M114" i="3" s="1"/>
  <c r="B140" i="3"/>
  <c r="F25" i="5"/>
  <c r="B134" i="3" s="1"/>
  <c r="M134" i="3" s="1"/>
  <c r="G12" i="5"/>
  <c r="B50" i="3"/>
  <c r="G35" i="5"/>
  <c r="D146" i="3" s="1"/>
  <c r="B144" i="3" s="1"/>
  <c r="M144" i="3" s="1"/>
  <c r="G30" i="5"/>
  <c r="D140" i="3" s="1"/>
  <c r="B138" i="3" s="1"/>
  <c r="M138" i="3" s="1"/>
  <c r="G2" i="5"/>
  <c r="M140" i="3" l="1"/>
  <c r="B60" i="3"/>
  <c r="M60" i="3" s="1"/>
  <c r="M146" i="3"/>
  <c r="D76" i="3"/>
  <c r="M76" i="3" s="1"/>
  <c r="B74" i="3"/>
  <c r="M74" i="3" s="1"/>
  <c r="D50" i="3"/>
  <c r="M50" i="3" s="1"/>
  <c r="B48" i="3"/>
  <c r="M48" i="3" s="1"/>
</calcChain>
</file>

<file path=xl/sharedStrings.xml><?xml version="1.0" encoding="utf-8"?>
<sst xmlns="http://schemas.openxmlformats.org/spreadsheetml/2006/main" count="3361" uniqueCount="1162">
  <si>
    <t>&lt;?xml version="1.0" encoding="UTF-8"?&gt;</t>
  </si>
  <si>
    <t>&lt;form xmlns="http://www.imsma.org/mdml" workbenchStatus="Needs Completion" lastModifiedDate="2014/06/18 13:54:09" template="FULE_IR3" templateVersion="1.0"&gt;</t>
  </si>
  <si>
    <t xml:space="preserve">  &lt;pair&gt;</t>
  </si>
  <si>
    <t xml:space="preserve">    &lt;formDataKey xmlns="http://www.imsma.org/formDataKey" type="Hazardversion" property="geospatialInfos" index="0" discriminator="point" /&gt;</t>
  </si>
  <si>
    <t xml:space="preserve">    &lt;value&gt;</t>
  </si>
  <si>
    <t xml:space="preserve">      &lt;geospatial&gt;</t>
  </si>
  <si>
    <t xml:space="preserve">        &lt;geospatialInfo guid="7f00-0001-146b0543e9a-d9cbb2ca-73-139" shape="Point"&gt;</t>
  </si>
  <si>
    <t xml:space="preserve">          &lt;geopoint userInputFormat="X and Y" longitude="-75.01" coordinateReferenceSystem="WGS 1984" userEnteredCoordinate="-75.01|0.133|en|US|" guid="7f00-0001-146b0522af4-7d1eeca0-38-33e" coordinateFormat="Decimal Degrees" localId="Point 1" latitude="0.133" fixedBy="GPS" type="Reference Point" number="1"&gt;</t>
  </si>
  <si>
    <t xml:space="preserve">            &lt;userEnteredCoordinate x="-75.01" y="0.133"&gt;</t>
  </si>
  <si>
    <t xml:space="preserve">              &lt;locale country="US" language="en" variant="" /&gt;</t>
  </si>
  <si>
    <t xml:space="preserve">            &lt;/userEnteredCoordinate&gt;</t>
  </si>
  <si>
    <t xml:space="preserve">          &lt;/geopoint&gt;</t>
  </si>
  <si>
    <t xml:space="preserve">        &lt;/geospatialInfo&gt;</t>
  </si>
  <si>
    <t xml:space="preserve">        &lt;geospatialInfo guid="7f00-0001-146b0543e9a-7105e18b-74-48c" shape="Point"&gt;</t>
  </si>
  <si>
    <t xml:space="preserve">          &lt;geopoint userInputFormat="X and Y" longitude="-75.78" coordinateReferenceSystem="WGS 1984" userEnteredCoordinate="-75.78|3.56|en|US|" guid="7f00-0001-146b052de22-5140ff1-39-47e1" coordinateFormat="Decimal Degrees" localId="Point 2" latitude="3.56" fixedBy="GPS" type="Benchmark" number="2"&gt;</t>
  </si>
  <si>
    <t xml:space="preserve">            &lt;userEnteredCoordinate x="-75.78" y="3.56"&gt;</t>
  </si>
  <si>
    <t xml:space="preserve">      &lt;/geospatial&gt;</t>
  </si>
  <si>
    <t xml:space="preserve">    &lt;/value&gt;</t>
  </si>
  <si>
    <t xml:space="preserve">  &lt;/pair&gt;</t>
  </si>
  <si>
    <t xml:space="preserve">    &lt;formDataKey xmlns="http://www.imsma.org/formDataKey" type="Customdefinedfield" property="0a00-000b-11abcc3d48f-34acff4a-46-f82" index="0"&gt;</t>
  </si>
  <si>
    <t xml:space="preserve">      &lt;formDataKey type="Hazardversion" property="cdfvalues" index="0" discriminator="Fecha del evento" /&gt;</t>
  </si>
  <si>
    <t xml:space="preserve">    &lt;/formDataKey&gt;</t>
  </si>
  <si>
    <t xml:space="preserve">      &lt;date&gt;2014/06/02&lt;/date&gt;</t>
  </si>
  <si>
    <t xml:space="preserve">    &lt;formDataKey xmlns="http://www.imsma.org/formDataKey" type="Fieldreport" property="reportedByPosition" index="0" /&gt;</t>
  </si>
  <si>
    <t xml:space="preserve">      &lt;text&gt;REPORTADO POR&lt;/text&gt;</t>
  </si>
  <si>
    <t xml:space="preserve">    &lt;formDataKey xmlns="http://www.imsma.org/formDataKey" type="Fieldreport" property="reportedBy" index="0" /&gt;</t>
  </si>
  <si>
    <t xml:space="preserve">      &lt;text&gt;Notificado por&lt;/text&gt;</t>
  </si>
  <si>
    <t xml:space="preserve">    &lt;formDataKey xmlns="http://www.imsma.org/formDataKey" type="Hazardversion" property="name" index="0" /&gt;</t>
  </si>
  <si>
    <t xml:space="preserve">      &lt;text&gt;NOMBRE DEL PELIGRO&lt;/text&gt;</t>
  </si>
  <si>
    <t xml:space="preserve">    &lt;formDataKey xmlns="http://www.imsma.org/formDataKey" type="Fieldreport" property="localId" index="0" /&gt;</t>
  </si>
  <si>
    <t xml:space="preserve">      &lt;text&gt;ID DEL INFORME&lt;/text&gt;</t>
  </si>
  <si>
    <t xml:space="preserve">    &lt;formDataKey xmlns="http://www.imsma.org/formDataKey" type="Hazardversion" property="localId" index="0" /&gt;</t>
  </si>
  <si>
    <t xml:space="preserve">      &lt;text&gt;ID DEL PELIGRO&lt;/text&gt;</t>
  </si>
  <si>
    <t xml:space="preserve">    &lt;formDataKey xmlns="http://www.imsma.org/formDataKey" type="Fieldreport" property="dateOfReport" index="0" /&gt;</t>
  </si>
  <si>
    <t xml:space="preserve">      &lt;date&gt;2014/06/01&lt;/date&gt;</t>
  </si>
  <si>
    <t xml:space="preserve">    &lt;formDataKey xmlns="http://www.imsma.org/formDataKey" type="Hazardversion" property="dangerType" index="0" discriminator="SuspectedMineField" /&gt;</t>
  </si>
  <si>
    <t xml:space="preserve">      &lt;imsmaEnum guid="0a0a-502c-11a9c484205-a10a3598-1426-a" value="SuspectedMineField" /&gt;</t>
  </si>
  <si>
    <t xml:space="preserve">    &lt;formDataKey xmlns="http://www.imsma.org/formDataKey" type="Customdefinedfield" property="7f00-0001-11ab6b05a3a-6a746a02-d-41f0" index="0" discriminator="Propiedad privada"&gt;</t>
  </si>
  <si>
    <t xml:space="preserve">      &lt;formDataKey type="Hazardversion" property="cdfvalues" index="0" discriminator="Propiedad territorial afectada" /&gt;</t>
  </si>
  <si>
    <t xml:space="preserve">      &lt;text&gt;Propiedad privada&lt;/text&gt;</t>
  </si>
  <si>
    <t xml:space="preserve">    &lt;formDataKey xmlns="http://www.imsma.org/formDataKey" type="Hazardversion" property="terrainLocalInformation" index="0" /&gt;</t>
  </si>
  <si>
    <t xml:space="preserve">      &lt;multilineText&gt;DESCRIPCION DEL AREA&lt;/multilineText&gt;</t>
  </si>
  <si>
    <t xml:space="preserve">    &lt;formDataKey xmlns="http://www.imsma.org/formDataKey" type="Hazardversion" property="areaType" index="0" discriminator="Rural" /&gt;</t>
  </si>
  <si>
    <t xml:space="preserve">      &lt;imsmaEnum guid="0a0a-502c-11aa11ab4bc-ce919f05-ba92-4" value="Rural" /&gt;</t>
  </si>
  <si>
    <t xml:space="preserve">    &lt;formDataKey xmlns="http://www.imsma.org/formDataKey" type="Customdefinedfield" property="7f00-0001-11ab6b0a899-925c6544-13-f22" index="0"&gt;</t>
  </si>
  <si>
    <t xml:space="preserve">      &lt;formDataKey type="Hazardversion" property="cdfvalues" index="0" discriminator="Cual territorio" /&gt;</t>
  </si>
  <si>
    <t xml:space="preserve">      &lt;multilineText&gt;CUAL PROPIEDAD TERRITORIAL AFECTADA&lt;/multilineText&gt;</t>
  </si>
  <si>
    <t xml:space="preserve">    &lt;formDataKey xmlns="http://www.imsma.org/formDataKey" type="Hazardversion" property="blockInfrastructure" index="0" discriminator="Yes" /&gt;</t>
  </si>
  <si>
    <t xml:space="preserve">      &lt;imsmaEnum guid="0a0a-502c-11a9c485aae-a32b84e5-167c-1" value="Yes" /&gt;</t>
  </si>
  <si>
    <t xml:space="preserve">    &lt;formDataKey xmlns="http://www.imsma.org/formDataKey" type="Customdefinedfield" property="7f00-0001-11ab75ad4fd-7356fef3-3-2545" index="0"&gt;</t>
  </si>
  <si>
    <t xml:space="preserve">      &lt;formDataKey type="Hazardversion" property="cdfvalues" index="0" discriminator="Cual existe poblacion afectada" /&gt;</t>
  </si>
  <si>
    <t xml:space="preserve">      &lt;multilineText&gt;CUAL POBLACION AFECTADA&lt;/multilineText&gt;</t>
  </si>
  <si>
    <t xml:space="preserve">    &lt;formDataKey xmlns="http://www.imsma.org/formDataKey" type="Customdefinedfield" property="7f00-0001-11ab75a20d0-1b102093-0-ecb7" index="0" discriminator="Si"&gt;</t>
  </si>
  <si>
    <t xml:space="preserve">      &lt;formDataKey type="Hazardversion" property="cdfvalues" index="0" discriminator="Existe poblacion afectada" /&gt;</t>
  </si>
  <si>
    <t xml:space="preserve">      &lt;text&gt;Si&lt;/text&gt;</t>
  </si>
  <si>
    <t xml:space="preserve">    &lt;formDataKey xmlns="http://www.imsma.org/formDataKey" type="Customdefinedfield" property="7f00-0001-11ab75bb04a-f854cb0c-4-94b7" index="0" discriminator="Si"&gt;</t>
  </si>
  <si>
    <t xml:space="preserve">      &lt;formDataKey type="Hazardversion" property="cdfvalues" index="0" discriminator="Se ha senalizado el area" /&gt;</t>
  </si>
  <si>
    <t xml:space="preserve">    &lt;formDataKey xmlns="http://www.imsma.org/formDataKey" type="Customdefinedfield" property="7f00-0001-11ab6b05a3a-6a746a02-d-41f0" index="0" discriminator="Parques naturales"&gt;</t>
  </si>
  <si>
    <t xml:space="preserve">      &lt;text&gt;Parques naturales&lt;/text&gt;</t>
  </si>
  <si>
    <t xml:space="preserve">    &lt;formDataKey xmlns="http://www.imsma.org/formDataKey" type="Customdefinedfield" property="7f00-0001-11ab6b05a3a-6a746a02-d-41f0" index="0" discriminator="Resguardo indigena"&gt;</t>
  </si>
  <si>
    <t xml:space="preserve">      &lt;text&gt;Resguardo indigena&lt;/text&gt;</t>
  </si>
  <si>
    <t xml:space="preserve">    &lt;formDataKey xmlns="http://www.imsma.org/formDataKey" type="Customdefinedfield" property="7f00-0001-11ab6b05a3a-6a746a02-d-41f0" index="0" discriminator="Territorios colectivos"&gt;</t>
  </si>
  <si>
    <t xml:space="preserve">      &lt;text&gt;Territorios colectivos&lt;/text&gt;</t>
  </si>
  <si>
    <t xml:space="preserve">    &lt;formDataKey xmlns="http://www.imsma.org/formDataKey" type="Customdefinedfield" property="7f00-0001-11ab6b05a3a-6a746a02-d-41f0" index="0" discriminator="Otro"&gt;</t>
  </si>
  <si>
    <t xml:space="preserve">      &lt;text&gt;Otro&lt;/text&gt;</t>
  </si>
  <si>
    <t xml:space="preserve">    &lt;formDataKey xmlns="http://www.imsma.org/formDataKey" type="Customdefinedfield" property="7f00-0001-11ab6b7708f-b94593f5-14-401" index="0" discriminator="Retorno desplazados"&gt;</t>
  </si>
  <si>
    <t xml:space="preserve">      &lt;formDataKey type="Hazardversion" property="cdfvalues" index="0" discriminator="Tipo de lugar" /&gt;</t>
  </si>
  <si>
    <t xml:space="preserve">      &lt;text&gt;Retorno desplazados&lt;/text&gt;</t>
  </si>
  <si>
    <t xml:space="preserve">    &lt;formDataKey xmlns="http://www.imsma.org/formDataKey" type="Customdefinedfield" property="7f00-0001-11ab6b7708f-b94593f5-14-401" index="0" discriminator="Borde de la carretera"&gt;</t>
  </si>
  <si>
    <t xml:space="preserve">      &lt;text&gt;Borde de la carretera&lt;/text&gt;</t>
  </si>
  <si>
    <t xml:space="preserve">    &lt;formDataKey xmlns="http://www.imsma.org/formDataKey" type="Hazardversion" property="water" index="0" discriminator="Fishing" /&gt;</t>
  </si>
  <si>
    <t xml:space="preserve">      &lt;imsmaEnum guid="{BaseData-WaterAccessBlock-000-2}" value="Fishing" /&gt;</t>
  </si>
  <si>
    <t xml:space="preserve">    &lt;formDataKey xmlns="http://www.imsma.org/formDataKey" type="Customdefinedfield" property="ac10-0ddb-12fd59502b7-a2b43354-1-e272" index="0" discriminator="Si"&gt;</t>
  </si>
  <si>
    <t xml:space="preserve">      &lt;formDataKey type="Hazardversion" property="cdfvalues" index="0" discriminator="Vivienda obstaculizada" /&gt;</t>
  </si>
  <si>
    <t xml:space="preserve">    &lt;formDataKey xmlns="http://www.imsma.org/formDataKey" type="Hazardversion" property="description" index="0" /&gt;</t>
  </si>
  <si>
    <t xml:space="preserve">      &lt;multilineText&gt;DESCRIPCIÓN DEL HECHO OCURRIDO&lt;/multilineText&gt;</t>
  </si>
  <si>
    <t xml:space="preserve">    &lt;formDataKey xmlns="http://www.imsma.org/formDataKey" type="Hazardversion" property="water" index="0" discriminator="DrinkingLakeStream" /&gt;</t>
  </si>
  <si>
    <t xml:space="preserve">      &lt;imsmaEnum guid="{BaseData-WaterAccessBlock-000-7}" value="DrinkingLakeStream" /&gt;</t>
  </si>
  <si>
    <t xml:space="preserve">    &lt;formDataKey xmlns="http://www.imsma.org/formDataKey" type="Hazardversion" property="blockWater" index="0" discriminator="Yes" /&gt;</t>
  </si>
  <si>
    <t xml:space="preserve">    &lt;formDataKey xmlns="http://www.imsma.org/formDataKey" type="Hazardversion" property="blockAgricultural" index="0" discriminator="Yes" /&gt;</t>
  </si>
  <si>
    <t xml:space="preserve">    &lt;formDataKey xmlns="http://www.imsma.org/formDataKey" type="Hazardversion" property="water" index="0" discriminator="Laundry" /&gt;</t>
  </si>
  <si>
    <t xml:space="preserve">      &lt;imsmaEnum guid="{BaseData-WaterAccessBlock-000-5}" value="Laundry" /&gt;</t>
  </si>
  <si>
    <t xml:space="preserve">    &lt;formDataKey xmlns="http://www.imsma.org/formDataKey" type="Hazardversion" property="blockRoads" index="0" discriminator="No" /&gt;</t>
  </si>
  <si>
    <t xml:space="preserve">      &lt;imsmaEnum guid="0a0a-502c-11a9c485937-3039a874-164a-e" value="No" /&gt;</t>
  </si>
  <si>
    <t xml:space="preserve">    &lt;formDataKey xmlns="http://www.imsma.org/formDataKey" type="Hazardversion" property="water" index="0" discriminator="Irrigation" /&gt;</t>
  </si>
  <si>
    <t xml:space="preserve">      &lt;imsmaEnum guid="{BaseData-WaterAccessBlock-000-1}" value="Irrigation" /&gt;</t>
  </si>
  <si>
    <t xml:space="preserve">    &lt;formDataKey xmlns="http://www.imsma.org/formDataKey" type="Hazardversion" property="water" index="0" discriminator="Bathing" /&gt;</t>
  </si>
  <si>
    <t xml:space="preserve">      &lt;imsmaEnum guid="{BaseData-WaterAccessBlock-000-4}" value="Bathing" /&gt;</t>
  </si>
  <si>
    <t xml:space="preserve">    &lt;formDataKey xmlns="http://www.imsma.org/formDataKey" type="Customdefinedfield" property="7f00-0001-11ab6aee9e1-b428c7c-a-bb383" index="0" discriminator="No"&gt;</t>
  </si>
  <si>
    <t xml:space="preserve">      &lt;formDataKey type="Hazardversion" property="cdfvalues" index="0" discriminator="Cultivos" /&gt;</t>
  </si>
  <si>
    <t xml:space="preserve">      &lt;text&gt;No&lt;/text&gt;</t>
  </si>
  <si>
    <t xml:space="preserve">    &lt;formDataKey xmlns="http://www.imsma.org/formDataKey" type="Hazardversion" property="water" index="0" discriminator="Other" /&gt;</t>
  </si>
  <si>
    <t xml:space="preserve">      &lt;imsmaEnum guid="{BaseData-WaterAccessBlock-000-6}" value="Other" /&gt;</t>
  </si>
  <si>
    <t xml:space="preserve">    &lt;formDataKey xmlns="http://www.imsma.org/formDataKey" type="Customdefinedfield" property="ac10-0ddb-12f4f0b8ead-bb4f493e-16-dcc" index="0" discriminator="Habitada"&gt;</t>
  </si>
  <si>
    <t xml:space="preserve">      &lt;formDataKey type="Hazardversion" property="cdfvalues" index="0" discriminator="Área de vivienda afectada" /&gt;</t>
  </si>
  <si>
    <t xml:space="preserve">      &lt;text&gt;Habitada&lt;/text&gt;</t>
  </si>
  <si>
    <t xml:space="preserve">    &lt;formDataKey xmlns="http://www.imsma.org/formDataKey" type="Hazardversion" property="water" index="0" discriminator="WateringAnimals" /&gt;</t>
  </si>
  <si>
    <t xml:space="preserve">      &lt;imsmaEnum guid="{BaseData-WaterAccessBlock-000-3}" value="WateringAnimals" /&gt;</t>
  </si>
  <si>
    <t xml:space="preserve">    &lt;formDataKey xmlns="http://www.imsma.org/formDataKey" type="Customdefinedfield" property="ac10-0ddb-12f4f10a16c-ad6d5b2b-28-555" index="0"&gt;</t>
  </si>
  <si>
    <t xml:space="preserve">      &lt;formDataKey type="Hazardversion" property="cdfvalues" index="0" discriminator="Fecha en la que fue reportado el hecho autoridad" /&gt;</t>
  </si>
  <si>
    <t xml:space="preserve">      &lt;date&gt;2014/06/03&lt;/date&gt;</t>
  </si>
  <si>
    <t xml:space="preserve">    &lt;formDataKey xmlns="http://www.imsma.org/formDataKey" type="Hazardversion" property="comments" index="0" /&gt;</t>
  </si>
  <si>
    <t xml:space="preserve">      &lt;multilineText&gt;COMENTARIOS&lt;/multilineText&gt;</t>
  </si>
  <si>
    <t xml:space="preserve">    &lt;formDataKey xmlns="http://www.imsma.org/formDataKey" type="Hazardversion" property="geospatialInfos" index="0" discriminator="polygon" /&gt;</t>
  </si>
  <si>
    <t xml:space="preserve">      &lt;geospatial /&gt;</t>
  </si>
  <si>
    <t xml:space="preserve">    &lt;formDataKey xmlns="http://www.imsma.org/formDataKey" type="Customdefinedfield" property="7f00-0001-11aff418c31-fd021051-0-79e8" index="0"&gt;</t>
  </si>
  <si>
    <t xml:space="preserve">      &lt;formDataKey type="Hazardversion" property="cdfvalues" index="0" discriminator="Ante que autoridad fue reportado" /&gt;</t>
  </si>
  <si>
    <t xml:space="preserve">      &lt;multilineText&gt;ANTE QUE AUTORIDAD FUE REPORTADO&lt;/multilineText&gt;</t>
  </si>
  <si>
    <t xml:space="preserve">    &lt;formDataKey xmlns="http://www.imsma.org/formDataKey" type="Customdefinedfield" property="ac10-0ddb-12f4f10f026-f8cf4537-29-3a6" index="0"&gt;</t>
  </si>
  <si>
    <t xml:space="preserve">      &lt;formDataKey type="Hazardversion" property="cdfvalues" index="0" discriminator="No de radicado autoridad" /&gt;</t>
  </si>
  <si>
    <t xml:space="preserve">      &lt;multilineText&gt;NO RADICADO&lt;/multilineText&gt;</t>
  </si>
  <si>
    <t xml:space="preserve">    &lt;formDataKey xmlns="http://www.imsma.org/formDataKey" type="Customdefinedfield" property="0a00-b4ae-12763e81340-aaa57ba6-0-4ff5" index="0" discriminator="Coordenadas tomadas con GPS"&gt;</t>
  </si>
  <si>
    <t xml:space="preserve">      &lt;formDataKey type="Hazardversion" property="cdfvalues" index="0" discriminator="Coordenadas tomadas con" /&gt;</t>
  </si>
  <si>
    <t xml:space="preserve">      &lt;text&gt;Coordenadas tomadas con GPS&lt;/text&gt;</t>
  </si>
  <si>
    <t>&lt;/form&gt;</t>
  </si>
  <si>
    <t>FORMULARIO DE UBICACIÓN Y LOCALIZACIÓN DE EVENTOS</t>
  </si>
  <si>
    <t>Nombre del sitio:</t>
  </si>
  <si>
    <t>Fecha del informe:</t>
  </si>
  <si>
    <t>Fecha del evento:</t>
  </si>
  <si>
    <t>Tipo de evento:</t>
  </si>
  <si>
    <t xml:space="preserve"> </t>
  </si>
  <si>
    <t>Propiedad territorial afectada:</t>
  </si>
  <si>
    <t>infraestructura bloqueada:</t>
  </si>
  <si>
    <t>Vivienda obstaculizada</t>
  </si>
  <si>
    <t>Tipo de agua bloqueada:</t>
  </si>
  <si>
    <t>Existe población afectada:</t>
  </si>
  <si>
    <t>Tipo de lugar:</t>
  </si>
  <si>
    <t>Descripción del hecho ocurrido:</t>
  </si>
  <si>
    <t>Punto de Referencia</t>
  </si>
  <si>
    <t>Coordenadas:</t>
  </si>
  <si>
    <t>Descripción punto de referencia:</t>
  </si>
  <si>
    <t>Fuente de coordenadas:</t>
  </si>
  <si>
    <t xml:space="preserve">      &lt;date&gt;</t>
  </si>
  <si>
    <t>&lt;/date&gt;</t>
  </si>
  <si>
    <t xml:space="preserve">      &lt;text&gt;</t>
  </si>
  <si>
    <t>&lt;/text&gt;</t>
  </si>
  <si>
    <t xml:space="preserve">      &lt;text&gt;&lt;/text&gt;</t>
  </si>
  <si>
    <t>Propiedad privada</t>
  </si>
  <si>
    <t xml:space="preserve">      &lt;multilineText&gt;</t>
  </si>
  <si>
    <t>&lt;/multilineText&gt;</t>
  </si>
  <si>
    <t>Si</t>
  </si>
  <si>
    <t>No</t>
  </si>
  <si>
    <t>Tipo de Lugar</t>
  </si>
  <si>
    <t>Habitada</t>
  </si>
  <si>
    <t>Coordenadas tomadas con GPS</t>
  </si>
  <si>
    <t xml:space="preserve">      &lt;imsmaEnum guid="</t>
  </si>
  <si>
    <t>0a0a-502c-11a9c484205-a10a3598-1426-a</t>
  </si>
  <si>
    <t>" value="</t>
  </si>
  <si>
    <t>SuspectedMineField</t>
  </si>
  <si>
    <t>" /&gt;</t>
  </si>
  <si>
    <t xml:space="preserve">    &lt;formDataKey xmlns="http://www.imsma.org/formDataKey" type="Hazardversion" property="dangerType" index="0" discriminator="</t>
  </si>
  <si>
    <t>Tipo de evento</t>
  </si>
  <si>
    <t>Sospecha de campo minado</t>
  </si>
  <si>
    <t>Accidente por MAP, MUSE o AEI</t>
  </si>
  <si>
    <t>Verificación tipo de evento</t>
  </si>
  <si>
    <t>0ac8-1f26-132fe3b80ad-450dd5dd-3a-647</t>
  </si>
  <si>
    <t>Valor del formulario</t>
  </si>
  <si>
    <t>Tipo de área</t>
  </si>
  <si>
    <t>Rural</t>
  </si>
  <si>
    <t>Urbano</t>
  </si>
  <si>
    <t>Urban</t>
  </si>
  <si>
    <t>0a0a-502c-11aa11ab4bc-ce919f05-ba92-4</t>
  </si>
  <si>
    <t>0a0a-502c-11aa11bc12a-bc3cc8bd-bee2-7</t>
  </si>
  <si>
    <t xml:space="preserve">    &lt;formDataKey xmlns="http://www.imsma.org/formDataKey" type="Hazardversion" property="areaType" index="0" discriminator="</t>
  </si>
  <si>
    <t>BLOCK INFRAESTRUCTURE</t>
  </si>
  <si>
    <t>0a0a-502c-11a9c485aae-a32b84e5-167c-1</t>
  </si>
  <si>
    <t>Yes</t>
  </si>
  <si>
    <t xml:space="preserve">    &lt;formDataKey xmlns="http://www.imsma.org/formDataKey" type="Hazardversion" property="blockInfrastructure" index="0" discriminator="</t>
  </si>
  <si>
    <t>0a0a-502c-11a9c485937-3039a874-164a-e</t>
  </si>
  <si>
    <t xml:space="preserve">    &lt;formDataKey xmlns="http://www.imsma.org/formDataKey" type="Customdefinedfield" property="7f00-0001-11ab75a20d0-1b102093-0-ecb7" index="0" discriminator="</t>
  </si>
  <si>
    <t>"&gt;</t>
  </si>
  <si>
    <t xml:space="preserve">    &lt;formDataKey xmlns="http://www.imsma.org/formDataKey" type="Customdefinedfield" property="7f00-0001-11ab75bb04a-f854cb0c-4-94b7" index="0" discriminator="</t>
  </si>
  <si>
    <t>Parques naturales</t>
  </si>
  <si>
    <t>Sendero</t>
  </si>
  <si>
    <t>Pueblos</t>
  </si>
  <si>
    <t>Fincas</t>
  </si>
  <si>
    <t>Puentes</t>
  </si>
  <si>
    <t>Aeropuerto</t>
  </si>
  <si>
    <t>Infraestructura gaseoductos</t>
  </si>
  <si>
    <t>Infraestructura de torres electricas</t>
  </si>
  <si>
    <t>Acueducto</t>
  </si>
  <si>
    <t>Centro de salud</t>
  </si>
  <si>
    <t>Oleoductos</t>
  </si>
  <si>
    <t>Campamentos ilegales</t>
  </si>
  <si>
    <t>Carretera</t>
  </si>
  <si>
    <t>Caleta</t>
  </si>
  <si>
    <t>Viviendas abandonadas</t>
  </si>
  <si>
    <t>Infraestructura de comunicaciones</t>
  </si>
  <si>
    <t>Hospital</t>
  </si>
  <si>
    <t>Cerros</t>
  </si>
  <si>
    <t>Escuelas</t>
  </si>
  <si>
    <t>Quebradas</t>
  </si>
  <si>
    <t>Caminos</t>
  </si>
  <si>
    <t>Cementerio</t>
  </si>
  <si>
    <t>Borde de la carretera</t>
  </si>
  <si>
    <t xml:space="preserve">    &lt;formDataKey xmlns="http://www.imsma.org/formDataKey" type="Customdefinedfield" property="7f00-0001-11ab6b7708f-b94593f5-14-401" index="0" discriminator="</t>
  </si>
  <si>
    <t>Acceso agua bloqueado</t>
  </si>
  <si>
    <t>Infraestructura bloqueada</t>
  </si>
  <si>
    <t>Irrigación</t>
  </si>
  <si>
    <t>Pesca</t>
  </si>
  <si>
    <t>Baño de animales</t>
  </si>
  <si>
    <t>Bañar</t>
  </si>
  <si>
    <t>Lavandería</t>
  </si>
  <si>
    <t>{BaseData-WaterAccessBlock-000-5}</t>
  </si>
  <si>
    <t>Laundry</t>
  </si>
  <si>
    <t>{BaseData-WaterAccessBlock-000-1}</t>
  </si>
  <si>
    <t>Irrigation</t>
  </si>
  <si>
    <t>{BaseData-WaterAccessBlock-000-4}</t>
  </si>
  <si>
    <t>Bathing</t>
  </si>
  <si>
    <t>{BaseData-WaterAccessBlock-000-3}</t>
  </si>
  <si>
    <t>WateringAnimals</t>
  </si>
  <si>
    <t>{BaseData-WaterAccessBlock-000-2}</t>
  </si>
  <si>
    <t>Fishing</t>
  </si>
  <si>
    <t xml:space="preserve">    &lt;formDataKey xmlns="http://www.imsma.org/formDataKey" type="Hazardversion" property="water" index="0" discriminator="</t>
  </si>
  <si>
    <t xml:space="preserve">    &lt;formDataKey xmlns="http://www.imsma.org/formDataKey" type="Customdefinedfield" property="ac10-0ddb-12fd59502b7-a2b43354-1-e272" index="0" discriminator="</t>
  </si>
  <si>
    <t>Agua obstaculizada</t>
  </si>
  <si>
    <t xml:space="preserve">    &lt;formDataKey xmlns="http://www.imsma.org/formDataKey" type="Hazardversion" property="blockWater" index="0" discriminator="</t>
  </si>
  <si>
    <t>infra agricola bloqueada</t>
  </si>
  <si>
    <t xml:space="preserve">    &lt;formDataKey xmlns="http://www.imsma.org/formDataKey" type="Hazardversion" property="blockAgricultural" index="0" discriminator="</t>
  </si>
  <si>
    <t>carreteras bloqueadas</t>
  </si>
  <si>
    <t xml:space="preserve">    &lt;formDataKey xmlns="http://www.imsma.org/formDataKey" type="Hazardversion" property="blockRoads" index="0" discriminator="</t>
  </si>
  <si>
    <t>Población Afectada-se ha señalizado el area-vivienda obstaculizada-cultivos</t>
  </si>
  <si>
    <t>area de vivienda obstaculizada</t>
  </si>
  <si>
    <t>Abandonada</t>
  </si>
  <si>
    <t xml:space="preserve">    &lt;formDataKey xmlns="http://www.imsma.org/formDataKey" type="Customdefinedfield" property="ac10-0ddb-12f4f0b8ead-bb4f493e-16-dcc" index="0" discriminator="</t>
  </si>
  <si>
    <t>Coordenadas tomadas con</t>
  </si>
  <si>
    <t>Coordenadas aplicadas a la cabecera municipal</t>
  </si>
  <si>
    <t xml:space="preserve">    &lt;formDataKey xmlns="http://www.imsma.org/formDataKey" type="Customdefinedfield" property="0a00-b4ae-12763e81340-aaa57ba6-0-4ff5" index="0" discriminator="</t>
  </si>
  <si>
    <t>Propiedad territorial afectada</t>
  </si>
  <si>
    <t>Territorios colectivos</t>
  </si>
  <si>
    <t xml:space="preserve">    &lt;formDataKey xmlns="http://www.imsma.org/formDataKey" type="Customdefinedfield" property="7f00-0001-11ab6b05a3a-6a746a02-d-41f0" index="0" discriminator="</t>
  </si>
  <si>
    <t xml:space="preserve"> "/&gt;</t>
  </si>
  <si>
    <t>Alet_ini</t>
  </si>
  <si>
    <t>Alet_fin</t>
  </si>
  <si>
    <t>fijo</t>
  </si>
  <si>
    <t>final-alet</t>
  </si>
  <si>
    <t>punto de inicio</t>
  </si>
  <si>
    <t>c0a8-0003-14669548183-f11a86ad-65-</t>
  </si>
  <si>
    <t>Cota fija</t>
  </si>
  <si>
    <t>0007-14672e31e64-81a08b9c-47-</t>
  </si>
  <si>
    <t>punto de referencia</t>
  </si>
  <si>
    <t>0007-14672e31e64-9236b0b6-48-</t>
  </si>
  <si>
    <t xml:space="preserve">        &lt;geospatialInfo guid="</t>
  </si>
  <si>
    <t>" shape="Point"&gt;</t>
  </si>
  <si>
    <t xml:space="preserve">          &lt;geopoint userInputFormat="X and Y" longitude="</t>
  </si>
  <si>
    <t>" coordinateReferenceSystem="WGS 1984" userEnteredCoordinate="</t>
  </si>
  <si>
    <t>|</t>
  </si>
  <si>
    <t>|en|US|" guid="7f00-0001-146b0522af4-7d1eeca0-38-33e" coordinateFormat="Decimal Degrees" localId="Point 1" latitude="</t>
  </si>
  <si>
    <t xml:space="preserve">            &lt;userEnteredCoordinate x="</t>
  </si>
  <si>
    <t>" y="</t>
  </si>
  <si>
    <t>Longitud (-75.0000)</t>
  </si>
  <si>
    <t>Latitud (0.0000)</t>
  </si>
  <si>
    <t>|en|US|" guid="7f00-0001-146b052de22-5140ff1-39-47e1" coordinateFormat="Decimal Degrees" localId="Point 2" latitude="</t>
  </si>
  <si>
    <t>" fixedBy="GPS" type="Start Point" number="2" description="</t>
  </si>
  <si>
    <t>" fixedBy="GPS" type="Reference Point" number="1" description="</t>
  </si>
  <si>
    <t xml:space="preserve">      &lt;date&gt;2014/12/31&lt;/date&gt;</t>
  </si>
  <si>
    <t xml:space="preserve">      &lt;text&gt;maicol&lt;/text&gt;</t>
  </si>
  <si>
    <t xml:space="preserve">    &lt;formDataKey xmlns="http://www.imsma.org/formDataKey" type="Hazardversion" property="dangerType" index="0" discriminator="Accidente por MAP, MUSE o AEI" /&gt;</t>
  </si>
  <si>
    <t xml:space="preserve">      &lt;imsmaEnum guid="0ac8-1f26-132fe3b80ad-450dd5dd-3a-647" value="Accidente por MAP, MUSE o AEI" /&gt;</t>
  </si>
  <si>
    <t xml:space="preserve">      &lt;multilineText&gt;maicol&lt;/multilineText&gt;</t>
  </si>
  <si>
    <t xml:space="preserve">    &lt;formDataKey xmlns="http://www.imsma.org/formDataKey" type="Hazardversion" property="blockInfrastructure" index="0" discriminator="No "/&gt;</t>
  </si>
  <si>
    <t xml:space="preserve">      &lt;imsmaEnum guid="0a0a-502c-11a9c485937-3039a874-164a-e" value="No "/&gt;</t>
  </si>
  <si>
    <t xml:space="preserve">    &lt;formDataKey xmlns="http://www.imsma.org/formDataKey" type="Customdefinedfield" property="7f00-0001-11ab75a20d0-1b102093-0-ecb7" index="0" discriminator="No"&gt;</t>
  </si>
  <si>
    <t xml:space="preserve">    &lt;formDataKey xmlns="http://www.imsma.org/formDataKey" type="Customdefinedfield" property="7f00-0001-11ab75bb04a-f854cb0c-4-94b7" index="0" discriminator="No"&gt;</t>
  </si>
  <si>
    <t xml:space="preserve">    &lt;formDataKey xmlns="http://www.imsma.org/formDataKey" type="Customdefinedfield" property="7f00-0001-11ab6b7708f-b94593f5-14-401" index="0" discriminator="Carretera"&gt;</t>
  </si>
  <si>
    <t xml:space="preserve">      &lt;text&gt;Carretera&lt;/text&gt;</t>
  </si>
  <si>
    <t xml:space="preserve">    &lt;formDataKey xmlns="http://www.imsma.org/formDataKey" type="Customdefinedfield" property="ac10-0ddb-12fd59502b7-a2b43354-1-e272" index="0" discriminator="No"&gt;</t>
  </si>
  <si>
    <t xml:space="preserve">    &lt;formDataKey xmlns="http://www.imsma.org/formDataKey" type="Hazardversion" property="blockWater" index="0" discriminator="No" /&gt;</t>
  </si>
  <si>
    <t xml:space="preserve">    &lt;formDataKey xmlns="http://www.imsma.org/formDataKey" type="Hazardversion" property="blockRoads" index="0" discriminator="Yes" /&gt;</t>
  </si>
  <si>
    <t xml:space="preserve">    &lt;formDataKey xmlns="http://www.imsma.org/formDataKey" type="Customdefinedfield" property="ac10-0ddb-12f4f0b8ead-bb4f493e-16-dcc" index="0" discriminator="Abandonada"&gt;</t>
  </si>
  <si>
    <t xml:space="preserve">      &lt;text&gt;Abandonada&lt;/text&gt;</t>
  </si>
  <si>
    <t xml:space="preserve">      &lt;multilineText&gt;567&lt;/multilineText&gt;</t>
  </si>
  <si>
    <t xml:space="preserve">    &lt;formDataKey xmlns="http://www.imsma.org/formDataKey" type="Customdefinedfield" property="0a00-b4ae-12763e81340-aaa57ba6-0-4ff5" index="0" discriminator="Coordenadas aplicadas a la cabecera municipal"&gt;</t>
  </si>
  <si>
    <t xml:space="preserve">      &lt;text&gt;Coordenadas aplicadas a la cabecera municipal&lt;/text&gt;</t>
  </si>
  <si>
    <t>Departamento:</t>
  </si>
  <si>
    <t>Municipio:</t>
  </si>
  <si>
    <t>Nombre de la persona que reporta:</t>
  </si>
  <si>
    <t>Datos de la persona que reporta:</t>
  </si>
  <si>
    <t>Organización - Nombre:</t>
  </si>
  <si>
    <t>Datos de ubicación de quien notifica:</t>
  </si>
  <si>
    <t>Corregimiento/Vereda:</t>
  </si>
  <si>
    <t>Área de vivienda afectada</t>
  </si>
  <si>
    <t>Accidente por MAP</t>
  </si>
  <si>
    <t>Accidente por MUSE</t>
  </si>
  <si>
    <t>Otra</t>
  </si>
  <si>
    <t>Infraestructura agrícola bloqueada:</t>
  </si>
  <si>
    <t>Fuente de agua bloqueada:</t>
  </si>
  <si>
    <t>POR MINAS ANTIPERSONAL - MUNICIONES SIN EXPLOSIONAR</t>
  </si>
  <si>
    <t>Si seleccionó otra propiedad, ¿cuál?:</t>
  </si>
  <si>
    <t>Cuál población afectada:</t>
  </si>
  <si>
    <t>Por favor ser lo más descriptivo posible</t>
  </si>
  <si>
    <t>Instructivo para diligenciar el Formulario de Ubicación y Localización de Eventos por minas antipersonal y/o municiones sin explosionar - FULE</t>
  </si>
  <si>
    <t xml:space="preserve">Datos de ubicación de quien notifica: </t>
  </si>
  <si>
    <t>En/ cerca de edificio residencial</t>
  </si>
  <si>
    <t>En/ cerca de instalación militar</t>
  </si>
  <si>
    <t>Infraestructura hidroeléctrica</t>
  </si>
  <si>
    <t>Centros deportivos o de recreación</t>
  </si>
  <si>
    <t>Resguardo indígena</t>
  </si>
  <si>
    <t>Sí</t>
  </si>
  <si>
    <t>*</t>
  </si>
  <si>
    <t>* Campos obligatorios</t>
  </si>
  <si>
    <t>Departamento</t>
  </si>
  <si>
    <t>Municipio</t>
  </si>
  <si>
    <t>AMAZONAS</t>
  </si>
  <si>
    <t>LA CHORRERA</t>
  </si>
  <si>
    <t>LA PEDRERA</t>
  </si>
  <si>
    <t>LETICIA</t>
  </si>
  <si>
    <t>PUERTO ARICA</t>
  </si>
  <si>
    <t>PUERTO NARIÑO</t>
  </si>
  <si>
    <t>PUERTO SANTANDER</t>
  </si>
  <si>
    <t>TARAPACÁ</t>
  </si>
  <si>
    <t>ANTIOQUIA</t>
  </si>
  <si>
    <t>ABEJORRAL</t>
  </si>
  <si>
    <t>ABRIAQUÍ</t>
  </si>
  <si>
    <t>ALEJANDRÍA</t>
  </si>
  <si>
    <t>AMAGÁ</t>
  </si>
  <si>
    <t>AMALFI</t>
  </si>
  <si>
    <t>ANDES</t>
  </si>
  <si>
    <t>ANGELÓPOLIS</t>
  </si>
  <si>
    <t>ANGOSTURA</t>
  </si>
  <si>
    <t>ANORÍ</t>
  </si>
  <si>
    <t>ANZÁ</t>
  </si>
  <si>
    <t>APARTADÓ</t>
  </si>
  <si>
    <t>ARBOLETES</t>
  </si>
  <si>
    <t>ARGELIA</t>
  </si>
  <si>
    <t>ARMENIA</t>
  </si>
  <si>
    <t>BARBOSA</t>
  </si>
  <si>
    <t>BELLO</t>
  </si>
  <si>
    <t>BETANIA</t>
  </si>
  <si>
    <t>BETULIA</t>
  </si>
  <si>
    <t>BRICEÑO</t>
  </si>
  <si>
    <t>BURITICÁ</t>
  </si>
  <si>
    <t>CÁCERES</t>
  </si>
  <si>
    <t>CAICEDO</t>
  </si>
  <si>
    <t>CALDAS</t>
  </si>
  <si>
    <t>CAMPAMENTO</t>
  </si>
  <si>
    <t>CAÑASGORDAS</t>
  </si>
  <si>
    <t>CARACOLÍ</t>
  </si>
  <si>
    <t>CARAMANTA</t>
  </si>
  <si>
    <t>CAREPA</t>
  </si>
  <si>
    <t>CARMEN DE VIBORAL</t>
  </si>
  <si>
    <t>CAROLINA</t>
  </si>
  <si>
    <t>CAUCASIA</t>
  </si>
  <si>
    <t>CHIGORODÓ</t>
  </si>
  <si>
    <t>CISNEROS</t>
  </si>
  <si>
    <t>CIUDAD BOLÍVAR</t>
  </si>
  <si>
    <t>COCORNÁ</t>
  </si>
  <si>
    <t>CONCEPCIÓN</t>
  </si>
  <si>
    <t>CONCORDIA</t>
  </si>
  <si>
    <t>DABEIBA</t>
  </si>
  <si>
    <t>DON MATÍAS</t>
  </si>
  <si>
    <t>EL BAGRE</t>
  </si>
  <si>
    <t>FREDONIA</t>
  </si>
  <si>
    <t>FRONTINO</t>
  </si>
  <si>
    <t>GIRALDO</t>
  </si>
  <si>
    <t>GÓMEZ PLATA</t>
  </si>
  <si>
    <t>GRANADA</t>
  </si>
  <si>
    <t>GUADALUPE</t>
  </si>
  <si>
    <t>GUARNE</t>
  </si>
  <si>
    <t>GUATAPÉ</t>
  </si>
  <si>
    <t>HELICONIA</t>
  </si>
  <si>
    <t>HISPANIA</t>
  </si>
  <si>
    <t>ITAGÜÍ</t>
  </si>
  <si>
    <t>ITUANGO</t>
  </si>
  <si>
    <t>JARDÍN</t>
  </si>
  <si>
    <t>JERICÓ</t>
  </si>
  <si>
    <t>LA CEJA</t>
  </si>
  <si>
    <t>LA ESTRELLA</t>
  </si>
  <si>
    <t>LA UNIÓN</t>
  </si>
  <si>
    <t>LIBORINA</t>
  </si>
  <si>
    <t>MACEO</t>
  </si>
  <si>
    <t>MARINILLA</t>
  </si>
  <si>
    <t>MEDELLÍN</t>
  </si>
  <si>
    <t>MONTEBELLO</t>
  </si>
  <si>
    <t>MURINDÓ</t>
  </si>
  <si>
    <t>MUTATÁ</t>
  </si>
  <si>
    <t>NARIÑO</t>
  </si>
  <si>
    <t>NECHÍ</t>
  </si>
  <si>
    <t>NECOCLÍ</t>
  </si>
  <si>
    <t>PEÑOL</t>
  </si>
  <si>
    <t>PEQUE</t>
  </si>
  <si>
    <t>PUERTO BERRÍO</t>
  </si>
  <si>
    <t>PUERTO NARE</t>
  </si>
  <si>
    <t>PUERTO TRIUNFO</t>
  </si>
  <si>
    <t>REMEDIOS</t>
  </si>
  <si>
    <t>RETIRO</t>
  </si>
  <si>
    <t>RIONEGRO</t>
  </si>
  <si>
    <t>SABANALARGA</t>
  </si>
  <si>
    <t>SALGAR</t>
  </si>
  <si>
    <t>SAN ANDRÉS</t>
  </si>
  <si>
    <t>SAN CARLOS</t>
  </si>
  <si>
    <t>SAN FRANCISCO</t>
  </si>
  <si>
    <t>SAN JERÓNIMO</t>
  </si>
  <si>
    <t>SAN JOSÉ DE LA MONTAÑA</t>
  </si>
  <si>
    <t>SAN JUAN DE URABÁ</t>
  </si>
  <si>
    <t>SAN LUIS</t>
  </si>
  <si>
    <t>SAN PEDRO</t>
  </si>
  <si>
    <t>SAN PEDRO DE URABÁ</t>
  </si>
  <si>
    <t>SAN RAFAEL</t>
  </si>
  <si>
    <t>SAN ROQUE</t>
  </si>
  <si>
    <t>SAN VICENTE</t>
  </si>
  <si>
    <t>SANTA BÁRBARA</t>
  </si>
  <si>
    <t>SANTA FE ANTIOQUIA</t>
  </si>
  <si>
    <t>SANTA ROSA DE OSOS</t>
  </si>
  <si>
    <t>SANTO DOMINGO</t>
  </si>
  <si>
    <t>SANTUARIO</t>
  </si>
  <si>
    <t>SEGOVIA</t>
  </si>
  <si>
    <t>SONSÓN</t>
  </si>
  <si>
    <t>SOPETRÁN</t>
  </si>
  <si>
    <t>TÁMESIS</t>
  </si>
  <si>
    <t>TARAZÁ</t>
  </si>
  <si>
    <t>TARSO</t>
  </si>
  <si>
    <t>TITIRIBÍ</t>
  </si>
  <si>
    <t>TOLEDO</t>
  </si>
  <si>
    <t>TURBO</t>
  </si>
  <si>
    <t>URAMITA</t>
  </si>
  <si>
    <t>URRAO</t>
  </si>
  <si>
    <t>VALDIVIA</t>
  </si>
  <si>
    <t>VEGACHÍ</t>
  </si>
  <si>
    <t>VENECIA</t>
  </si>
  <si>
    <t>VIGÍA DEL FUERTE</t>
  </si>
  <si>
    <t>YALÍ</t>
  </si>
  <si>
    <t>YARUMAL</t>
  </si>
  <si>
    <t>YOLOMBÓ</t>
  </si>
  <si>
    <t>YONDÓ</t>
  </si>
  <si>
    <t>ZARAGOZA</t>
  </si>
  <si>
    <t>ARAUCA</t>
  </si>
  <si>
    <t>ARAUQUITA</t>
  </si>
  <si>
    <t>CRAVO NORTE</t>
  </si>
  <si>
    <t>FORTUL</t>
  </si>
  <si>
    <t>PUERTO RONDÓN</t>
  </si>
  <si>
    <t>SARAVENA</t>
  </si>
  <si>
    <t>TAME</t>
  </si>
  <si>
    <t>ATLANTICO</t>
  </si>
  <si>
    <t>BARRANQUILLA</t>
  </si>
  <si>
    <t>GALAPA</t>
  </si>
  <si>
    <t>PIOJÓ</t>
  </si>
  <si>
    <t>PONEDERA</t>
  </si>
  <si>
    <t>PUERTO COLOMBIA</t>
  </si>
  <si>
    <t>SABANAGRANDE</t>
  </si>
  <si>
    <t>SANTA LUCÍA</t>
  </si>
  <si>
    <t>SOLEDAD</t>
  </si>
  <si>
    <t>BOGOTA DC</t>
  </si>
  <si>
    <t>Bogotá DC</t>
  </si>
  <si>
    <t>BOLIVAR</t>
  </si>
  <si>
    <t>ACHÍ</t>
  </si>
  <si>
    <t>ALTOS DEL ROSARIO</t>
  </si>
  <si>
    <t>ARENAL</t>
  </si>
  <si>
    <t>ARJONA</t>
  </si>
  <si>
    <t>BARRANCO DE LOBA</t>
  </si>
  <si>
    <t>CALAMAR</t>
  </si>
  <si>
    <t>CANTAGALLO</t>
  </si>
  <si>
    <t>CARTAGENA DE INDIAS</t>
  </si>
  <si>
    <t>CLEMENCIA</t>
  </si>
  <si>
    <t>CÓRDOBA</t>
  </si>
  <si>
    <t>EL CARMEN DE BOLÍVAR</t>
  </si>
  <si>
    <t>EL GUAMO</t>
  </si>
  <si>
    <t>EL PEÑÓN</t>
  </si>
  <si>
    <t>MARÍA LA BAJA</t>
  </si>
  <si>
    <t>MONTECRISTO</t>
  </si>
  <si>
    <t>MORALES</t>
  </si>
  <si>
    <t>NOROSÍ</t>
  </si>
  <si>
    <t>PINILLOS</t>
  </si>
  <si>
    <t>REGIDOR</t>
  </si>
  <si>
    <t>RÍOVIEJO</t>
  </si>
  <si>
    <t>SAN ESTANISLAO</t>
  </si>
  <si>
    <t>SAN JACINTO</t>
  </si>
  <si>
    <t>SAN JACINTO DEL CAUCA</t>
  </si>
  <si>
    <t>SAN JUAN NEPOMUCENO</t>
  </si>
  <si>
    <t>SAN MARTÍN DE LOBA</t>
  </si>
  <si>
    <t>SAN PABLO</t>
  </si>
  <si>
    <t>SANTA CATALINA</t>
  </si>
  <si>
    <t>SANTA ROSA</t>
  </si>
  <si>
    <t>SANTA ROSA DEL SUR</t>
  </si>
  <si>
    <t>SIMITÍ</t>
  </si>
  <si>
    <t>TALAIGUA NUEVO</t>
  </si>
  <si>
    <t>TIQUISIO</t>
  </si>
  <si>
    <t>TURBACO</t>
  </si>
  <si>
    <t>VILLANUEVA</t>
  </si>
  <si>
    <t>ZAMBRANO</t>
  </si>
  <si>
    <t>BOYACA</t>
  </si>
  <si>
    <t>ALMEIDA</t>
  </si>
  <si>
    <t>AQUITANIA</t>
  </si>
  <si>
    <t>BELÉN</t>
  </si>
  <si>
    <t>CAMPOHERMOSO</t>
  </si>
  <si>
    <t>CERINZA</t>
  </si>
  <si>
    <t>CHISCAS</t>
  </si>
  <si>
    <t>CHITA</t>
  </si>
  <si>
    <t>CHIVOR</t>
  </si>
  <si>
    <t>COPER</t>
  </si>
  <si>
    <t>CUBARÁ</t>
  </si>
  <si>
    <t>DUITAMA</t>
  </si>
  <si>
    <t>EL COCUY</t>
  </si>
  <si>
    <t>EL ESPINO</t>
  </si>
  <si>
    <t>GÁMEZA</t>
  </si>
  <si>
    <t>GARAGOA</t>
  </si>
  <si>
    <t>GÜICÁN</t>
  </si>
  <si>
    <t>LA UVITA</t>
  </si>
  <si>
    <t>LABRANZAGRANDE</t>
  </si>
  <si>
    <t>MACANAL</t>
  </si>
  <si>
    <t>MARIPÍ</t>
  </si>
  <si>
    <t>MIRAFLORES</t>
  </si>
  <si>
    <t>MONGUA</t>
  </si>
  <si>
    <t>MONGUÍ</t>
  </si>
  <si>
    <t>MONIQUIRÁ</t>
  </si>
  <si>
    <t>OTANCHE</t>
  </si>
  <si>
    <t>PÁEZ</t>
  </si>
  <si>
    <t>PAJARITO</t>
  </si>
  <si>
    <t>PAUNA</t>
  </si>
  <si>
    <t>PAYA</t>
  </si>
  <si>
    <t>PESCA</t>
  </si>
  <si>
    <t>PISVA</t>
  </si>
  <si>
    <t>PUERTO BOYACÁ</t>
  </si>
  <si>
    <t>QUÍPAMA</t>
  </si>
  <si>
    <t>SAN EDUARDO</t>
  </si>
  <si>
    <t>SAN LUIS DE GACENO</t>
  </si>
  <si>
    <t>SAN MATEO</t>
  </si>
  <si>
    <t>SAN PABLO DE BORBUR</t>
  </si>
  <si>
    <t>SANTA MARÍA</t>
  </si>
  <si>
    <t>SATIVANORTE</t>
  </si>
  <si>
    <t>SATIVASUR</t>
  </si>
  <si>
    <t>SOCOTÁ</t>
  </si>
  <si>
    <t>SOGAMOSO</t>
  </si>
  <si>
    <t>SUSACÓN</t>
  </si>
  <si>
    <t>SUTATENZA</t>
  </si>
  <si>
    <t>TASCO</t>
  </si>
  <si>
    <t>TUNJA</t>
  </si>
  <si>
    <t>TUNUNGUÁ</t>
  </si>
  <si>
    <t>ZETAQUIRA</t>
  </si>
  <si>
    <t>AGUADAS</t>
  </si>
  <si>
    <t>ANSERMA</t>
  </si>
  <si>
    <t>BELALCÁZAR</t>
  </si>
  <si>
    <t>FILADELFIA</t>
  </si>
  <si>
    <t>LA DORADA</t>
  </si>
  <si>
    <t>MANIZALES</t>
  </si>
  <si>
    <t>MANZANARES</t>
  </si>
  <si>
    <t>MARMATO</t>
  </si>
  <si>
    <t>MARULANDA</t>
  </si>
  <si>
    <t>NORCASIA</t>
  </si>
  <si>
    <t>PÁCORA</t>
  </si>
  <si>
    <t>PALESTINA</t>
  </si>
  <si>
    <t>PENSILVANIA</t>
  </si>
  <si>
    <t>RIOSUCIO</t>
  </si>
  <si>
    <t>RISARALDA</t>
  </si>
  <si>
    <t>SALAMINA</t>
  </si>
  <si>
    <t>SAMANÁ</t>
  </si>
  <si>
    <t>SUPÍA</t>
  </si>
  <si>
    <t>VICTORIA</t>
  </si>
  <si>
    <t>VILLAMARÍA</t>
  </si>
  <si>
    <t>CAQUETA</t>
  </si>
  <si>
    <t>ALBANIA</t>
  </si>
  <si>
    <t>BELÉN DE LOS ANDAQUÍES</t>
  </si>
  <si>
    <t>CARTAGENA DEL CHAIRÁ</t>
  </si>
  <si>
    <t>CURILLO</t>
  </si>
  <si>
    <t>EL DONCELLO</t>
  </si>
  <si>
    <t>EL PAUJIL</t>
  </si>
  <si>
    <t>FLORENCIA</t>
  </si>
  <si>
    <t>MILÁN</t>
  </si>
  <si>
    <t>MONTAÑITA</t>
  </si>
  <si>
    <t>MORELIA</t>
  </si>
  <si>
    <t>PUERTO RICO</t>
  </si>
  <si>
    <t>SAN JOSÉ DEL FRAGUA</t>
  </si>
  <si>
    <t>SAN VICENTE DEL CAGUÁN</t>
  </si>
  <si>
    <t>SOLANO</t>
  </si>
  <si>
    <t>SOLITA</t>
  </si>
  <si>
    <t>VALPARAÍSO</t>
  </si>
  <si>
    <t>CASANARE</t>
  </si>
  <si>
    <t>AGUAZUL</t>
  </si>
  <si>
    <t>CHÁMEZA</t>
  </si>
  <si>
    <t>HATO COROZAL</t>
  </si>
  <si>
    <t>LA SALINA</t>
  </si>
  <si>
    <t>MANÍ</t>
  </si>
  <si>
    <t>MONTERREY</t>
  </si>
  <si>
    <t>NUNCHÍA</t>
  </si>
  <si>
    <t>PAZ DE ARIPORO</t>
  </si>
  <si>
    <t>PORE</t>
  </si>
  <si>
    <t>RECETOR</t>
  </si>
  <si>
    <t>SÁCAMA</t>
  </si>
  <si>
    <t>TÁMARA</t>
  </si>
  <si>
    <t>TAURAMENA</t>
  </si>
  <si>
    <t>TRINIDAD</t>
  </si>
  <si>
    <t>YOPAL</t>
  </si>
  <si>
    <t>CAUCA</t>
  </si>
  <si>
    <t>ALMAGUER</t>
  </si>
  <si>
    <t>BALBOA</t>
  </si>
  <si>
    <t>BOLÍVAR</t>
  </si>
  <si>
    <t>BUENOS AIRES</t>
  </si>
  <si>
    <t>CAJIBÍO</t>
  </si>
  <si>
    <t>CALDONO</t>
  </si>
  <si>
    <t>CALOTO</t>
  </si>
  <si>
    <t>CORINTO</t>
  </si>
  <si>
    <t>EL TAMBO</t>
  </si>
  <si>
    <t>GUACHENE</t>
  </si>
  <si>
    <t>GUAPI</t>
  </si>
  <si>
    <t>INZÁ</t>
  </si>
  <si>
    <t>JAMBALÓ</t>
  </si>
  <si>
    <t>LA SIERRA</t>
  </si>
  <si>
    <t>LA VEGA</t>
  </si>
  <si>
    <t>LÓPEZ</t>
  </si>
  <si>
    <t>MERCADERES</t>
  </si>
  <si>
    <t>MIRANDA</t>
  </si>
  <si>
    <t>PADILLA</t>
  </si>
  <si>
    <t>PATÍA</t>
  </si>
  <si>
    <t>PIAMONTE</t>
  </si>
  <si>
    <t>PIENDAMÓ</t>
  </si>
  <si>
    <t>POPAYÁN</t>
  </si>
  <si>
    <t>PUERTO TEJADA</t>
  </si>
  <si>
    <t>PURACÉ</t>
  </si>
  <si>
    <t>ROSAS</t>
  </si>
  <si>
    <t>SAN SEBASTIÁN</t>
  </si>
  <si>
    <t>SANTANDER DE QUILICHAO</t>
  </si>
  <si>
    <t>SILVIA</t>
  </si>
  <si>
    <t>SOTARÁ</t>
  </si>
  <si>
    <t>SUÁREZ</t>
  </si>
  <si>
    <t>SUCRE</t>
  </si>
  <si>
    <t>TIMBÍO</t>
  </si>
  <si>
    <t>TIMBIQUÍ</t>
  </si>
  <si>
    <t>TORIBÍO</t>
  </si>
  <si>
    <t>TOTORÓ</t>
  </si>
  <si>
    <t>VILLA RICA</t>
  </si>
  <si>
    <t>CESAR</t>
  </si>
  <si>
    <t>AGUACHICA</t>
  </si>
  <si>
    <t>AGUSTÍN CODAZZI</t>
  </si>
  <si>
    <t>BECERRIL</t>
  </si>
  <si>
    <t>BOSCONIA</t>
  </si>
  <si>
    <t>CHIMICHAGUA</t>
  </si>
  <si>
    <t>CHIRIGUANÁ</t>
  </si>
  <si>
    <t>CURUMANÍ</t>
  </si>
  <si>
    <t>EL COPEY</t>
  </si>
  <si>
    <t>EL PASO</t>
  </si>
  <si>
    <t>GAMARRA</t>
  </si>
  <si>
    <t>GONZÁLEZ</t>
  </si>
  <si>
    <t>LA GLORIA</t>
  </si>
  <si>
    <t>LA JAGUA DE IBIRICO</t>
  </si>
  <si>
    <t>LA PAZ</t>
  </si>
  <si>
    <t>MANAURE BALCÓN DEL CESAR</t>
  </si>
  <si>
    <t>PAILITAS</t>
  </si>
  <si>
    <t>PELAYA</t>
  </si>
  <si>
    <t>PUEBLO BELLO</t>
  </si>
  <si>
    <t>RÍO DE ORO</t>
  </si>
  <si>
    <t>SAN ALBERTO</t>
  </si>
  <si>
    <t>SAN DIEGO</t>
  </si>
  <si>
    <t>SAN MARTÍN</t>
  </si>
  <si>
    <t>VALLEDUPAR</t>
  </si>
  <si>
    <t>CHOCO</t>
  </si>
  <si>
    <t>ACANDÍ</t>
  </si>
  <si>
    <t>ALTO BAUDÓ</t>
  </si>
  <si>
    <t>BAGADÓ</t>
  </si>
  <si>
    <t>BAHÍA SOLANO</t>
  </si>
  <si>
    <t>BAJO BAUDÓ</t>
  </si>
  <si>
    <t>BOJAYÁ</t>
  </si>
  <si>
    <t>CERTEGUI</t>
  </si>
  <si>
    <t>CONDOTO</t>
  </si>
  <si>
    <t>EL CANTÓN DEL SAN PABLO</t>
  </si>
  <si>
    <t>EL CARMEN DEL ATRATO</t>
  </si>
  <si>
    <t>EL CARMEN DEL DARIEN</t>
  </si>
  <si>
    <t>ITSMINA</t>
  </si>
  <si>
    <t>JURADÓ</t>
  </si>
  <si>
    <t>LITORAL DEL SAN JUAN</t>
  </si>
  <si>
    <t>LLORÓ</t>
  </si>
  <si>
    <t>MEDIO ATRATO</t>
  </si>
  <si>
    <t>MEDIO BAUDÓ</t>
  </si>
  <si>
    <t>MEDIO SAN JUAN</t>
  </si>
  <si>
    <t>NÓVITA</t>
  </si>
  <si>
    <t>NUQUÍ</t>
  </si>
  <si>
    <t>QUIBDÓ</t>
  </si>
  <si>
    <t>RIO IRÓ</t>
  </si>
  <si>
    <t>RIO QUITO</t>
  </si>
  <si>
    <t>SAN JOSÉ DEL PALMAR</t>
  </si>
  <si>
    <t>SIPÍ</t>
  </si>
  <si>
    <t>TADÓ</t>
  </si>
  <si>
    <t>UNGUÍA</t>
  </si>
  <si>
    <t>CORDOBA</t>
  </si>
  <si>
    <t>CIÉNAGA DE ORO</t>
  </si>
  <si>
    <t>MONTELÍBANO</t>
  </si>
  <si>
    <t>MONTERÍA</t>
  </si>
  <si>
    <t>PLANETA RICA</t>
  </si>
  <si>
    <t>PUERTO LIBERTADOR</t>
  </si>
  <si>
    <t>SAHAGÚN</t>
  </si>
  <si>
    <t>SAN JOSE DE URE</t>
  </si>
  <si>
    <t>TIERRALTA</t>
  </si>
  <si>
    <t>VALENCIA</t>
  </si>
  <si>
    <t>CUNDINAMARCA</t>
  </si>
  <si>
    <t>AGUA DE DIOS</t>
  </si>
  <si>
    <t>ALBÁN</t>
  </si>
  <si>
    <t>ANOLAIMA</t>
  </si>
  <si>
    <t>ARBELÁEZ</t>
  </si>
  <si>
    <t>BELTRÁN</t>
  </si>
  <si>
    <t>BITUIMA</t>
  </si>
  <si>
    <t>BOJACÁ</t>
  </si>
  <si>
    <t>CABRERA</t>
  </si>
  <si>
    <t>CAPARRAPÍ</t>
  </si>
  <si>
    <t>CÁQUEZA</t>
  </si>
  <si>
    <t>CARMEN DE CARUPA</t>
  </si>
  <si>
    <t>CHAGUANÍ</t>
  </si>
  <si>
    <t>CHIPAQUE</t>
  </si>
  <si>
    <t>CHOCONTÁ</t>
  </si>
  <si>
    <t>FACATATIVÁ</t>
  </si>
  <si>
    <t>FÓMEQUE</t>
  </si>
  <si>
    <t>FOSCA</t>
  </si>
  <si>
    <t>FUSAGASUGÁ</t>
  </si>
  <si>
    <t>GACHALÁ</t>
  </si>
  <si>
    <t>GACHETÁ</t>
  </si>
  <si>
    <t>GAMA</t>
  </si>
  <si>
    <t>GUACHETÁ</t>
  </si>
  <si>
    <t>GUADUAS</t>
  </si>
  <si>
    <t>GUASCA</t>
  </si>
  <si>
    <t>GUATAQUÍ</t>
  </si>
  <si>
    <t>GUATAVITA</t>
  </si>
  <si>
    <t>GUAYABAL DE SÍQUIMA</t>
  </si>
  <si>
    <t>GUAYABETAL</t>
  </si>
  <si>
    <t>GUTIÉRREZ</t>
  </si>
  <si>
    <t>JERUSALÉN</t>
  </si>
  <si>
    <t>JUNÍN</t>
  </si>
  <si>
    <t>LA PALMA</t>
  </si>
  <si>
    <t>LA PEÑA</t>
  </si>
  <si>
    <t>MACHETÁ</t>
  </si>
  <si>
    <t>MEDINA</t>
  </si>
  <si>
    <t>MOSQUERA</t>
  </si>
  <si>
    <t>NILO</t>
  </si>
  <si>
    <t>NIMAIMA</t>
  </si>
  <si>
    <t>PACHO</t>
  </si>
  <si>
    <t>PAIME</t>
  </si>
  <si>
    <t>PANDI</t>
  </si>
  <si>
    <t>PARATEBUENO</t>
  </si>
  <si>
    <t>PASCA</t>
  </si>
  <si>
    <t>PULÍ</t>
  </si>
  <si>
    <t>QUEBRADANEGRA</t>
  </si>
  <si>
    <t>QUETAME</t>
  </si>
  <si>
    <t>QUIPILE</t>
  </si>
  <si>
    <t>SAN BERNARDO</t>
  </si>
  <si>
    <t>SAN CAYETANO</t>
  </si>
  <si>
    <t>SAN JUAN DE RIOSECO</t>
  </si>
  <si>
    <t>SASAIMA</t>
  </si>
  <si>
    <t>SESQUILÉ</t>
  </si>
  <si>
    <t>SIBATÉ</t>
  </si>
  <si>
    <t>SILVANIA</t>
  </si>
  <si>
    <t>TAUSA</t>
  </si>
  <si>
    <t>TIBACUY</t>
  </si>
  <si>
    <t>TOCAIMA</t>
  </si>
  <si>
    <t>TOPAIPÍ</t>
  </si>
  <si>
    <t>UBALÁ</t>
  </si>
  <si>
    <t>UBATÉ</t>
  </si>
  <si>
    <t>UNE</t>
  </si>
  <si>
    <t>ÚTICA</t>
  </si>
  <si>
    <t>VERGARA</t>
  </si>
  <si>
    <t>VIANÍ</t>
  </si>
  <si>
    <t>VILLAGÓMEZ</t>
  </si>
  <si>
    <t>VILLAPINZÓN</t>
  </si>
  <si>
    <t>VILLETA</t>
  </si>
  <si>
    <t>VIOTÁ</t>
  </si>
  <si>
    <t>YACOPÍ</t>
  </si>
  <si>
    <t>ZIPACÓN</t>
  </si>
  <si>
    <t>GUAINIA</t>
  </si>
  <si>
    <t>BARRANCO MINA</t>
  </si>
  <si>
    <t>INIRIDA</t>
  </si>
  <si>
    <t>MORICHAL NUEVO</t>
  </si>
  <si>
    <t>GUAVIARE</t>
  </si>
  <si>
    <t>EL RETORNO</t>
  </si>
  <si>
    <t>SAN JOSÉ DEL GUAVIARE</t>
  </si>
  <si>
    <t>HUILA</t>
  </si>
  <si>
    <t>ACEVEDO</t>
  </si>
  <si>
    <t>AIPE</t>
  </si>
  <si>
    <t>ALGECIRAS</t>
  </si>
  <si>
    <t>ALTAMIRA</t>
  </si>
  <si>
    <t>BARAYA</t>
  </si>
  <si>
    <t>CAMPOALEGRE</t>
  </si>
  <si>
    <t>COLOMBIA</t>
  </si>
  <si>
    <t>GARZÓN</t>
  </si>
  <si>
    <t>GIGANTE</t>
  </si>
  <si>
    <t>HOBO</t>
  </si>
  <si>
    <t>IQUIRA</t>
  </si>
  <si>
    <t>ISNOS</t>
  </si>
  <si>
    <t>LA ARGENTINA</t>
  </si>
  <si>
    <t>LA PLATA</t>
  </si>
  <si>
    <t>NÁTAGA</t>
  </si>
  <si>
    <t>NEIVA</t>
  </si>
  <si>
    <t>PAICOL</t>
  </si>
  <si>
    <t>PALERMO</t>
  </si>
  <si>
    <t>PITAL</t>
  </si>
  <si>
    <t>PITALITO</t>
  </si>
  <si>
    <t>RIVERA</t>
  </si>
  <si>
    <t>SALADOBLANCO</t>
  </si>
  <si>
    <t>SAN AGUSTÍN</t>
  </si>
  <si>
    <t>SUAZA</t>
  </si>
  <si>
    <t>TARQUI</t>
  </si>
  <si>
    <t>TELLO</t>
  </si>
  <si>
    <t>TERUEL</t>
  </si>
  <si>
    <t>TESALIA</t>
  </si>
  <si>
    <t>YAGUARÁ</t>
  </si>
  <si>
    <t>LA GUAJIRA</t>
  </si>
  <si>
    <t>BARRANCAS</t>
  </si>
  <si>
    <t>DIBULLA</t>
  </si>
  <si>
    <t>DISTRACCIÓN</t>
  </si>
  <si>
    <t>EL MOLINO</t>
  </si>
  <si>
    <t>FONSECA</t>
  </si>
  <si>
    <t>HATO NUEVO</t>
  </si>
  <si>
    <t>LA JAGUA DEL PILAR</t>
  </si>
  <si>
    <t>MAICAO</t>
  </si>
  <si>
    <t>MANAURE</t>
  </si>
  <si>
    <t>RIOHACHA</t>
  </si>
  <si>
    <t>SAN JUAN DEL CESAR</t>
  </si>
  <si>
    <t>URIBIA</t>
  </si>
  <si>
    <t>URUMITA</t>
  </si>
  <si>
    <t>MAGDALENA</t>
  </si>
  <si>
    <t>ARACATACA</t>
  </si>
  <si>
    <t>CHIVOLO</t>
  </si>
  <si>
    <t>CIÉNAGA</t>
  </si>
  <si>
    <t>FUNDACIÓN</t>
  </si>
  <si>
    <t>NUEVA GRANADA</t>
  </si>
  <si>
    <t>PEDRAZA</t>
  </si>
  <si>
    <t>PIVIJAY</t>
  </si>
  <si>
    <t>PLATO</t>
  </si>
  <si>
    <t>SANTA MARTA</t>
  </si>
  <si>
    <t>TENERIFE</t>
  </si>
  <si>
    <t>ZONA BANANERA</t>
  </si>
  <si>
    <t>META</t>
  </si>
  <si>
    <t>ACACÍAS</t>
  </si>
  <si>
    <t>CUBARRAL</t>
  </si>
  <si>
    <t>CUMARAL</t>
  </si>
  <si>
    <t>EL CALVARIO</t>
  </si>
  <si>
    <t>EL CASTILLO</t>
  </si>
  <si>
    <t>EL DORADO</t>
  </si>
  <si>
    <t>FUENTE DE ORO</t>
  </si>
  <si>
    <t>GUAMAL</t>
  </si>
  <si>
    <t>LA MACARENA</t>
  </si>
  <si>
    <t>LEJANÍAS</t>
  </si>
  <si>
    <t>MAPIRIPÁN</t>
  </si>
  <si>
    <t>MESETAS</t>
  </si>
  <si>
    <t>PUERTO CONCORDIA</t>
  </si>
  <si>
    <t>PUERTO GAITÁN</t>
  </si>
  <si>
    <t>PUERTO LLERAS</t>
  </si>
  <si>
    <t>PUERTO LÓPEZ</t>
  </si>
  <si>
    <t>RESTREPO</t>
  </si>
  <si>
    <t>SAN CARLOS DE GUAROA</t>
  </si>
  <si>
    <t>SAN JUAN DE ARAMA</t>
  </si>
  <si>
    <t>SAN JUANITO</t>
  </si>
  <si>
    <t>URIBE</t>
  </si>
  <si>
    <t>VILLAVICENCIO</t>
  </si>
  <si>
    <t>VISTAHERMOSA</t>
  </si>
  <si>
    <t>ANCUYÁ</t>
  </si>
  <si>
    <t>BARBACOAS</t>
  </si>
  <si>
    <t>CaRDOBA</t>
  </si>
  <si>
    <t>COLÓN</t>
  </si>
  <si>
    <t>CUMBAL</t>
  </si>
  <si>
    <t>CUMBITARA</t>
  </si>
  <si>
    <t>EL CHARCO</t>
  </si>
  <si>
    <t>EL PEÑOL</t>
  </si>
  <si>
    <t>EL ROSARIO</t>
  </si>
  <si>
    <t>EL TABLÓN</t>
  </si>
  <si>
    <t>FRANCISCO PIZARRO</t>
  </si>
  <si>
    <t>FUNES</t>
  </si>
  <si>
    <t>IPIALES</t>
  </si>
  <si>
    <t>LA CRUZ</t>
  </si>
  <si>
    <t>LA FLORIDA</t>
  </si>
  <si>
    <t>LA LLANADA</t>
  </si>
  <si>
    <t>LA TOLA</t>
  </si>
  <si>
    <t>LEIVA</t>
  </si>
  <si>
    <t>LINARES</t>
  </si>
  <si>
    <t>LOS ANDES</t>
  </si>
  <si>
    <t>MAGÜÍ</t>
  </si>
  <si>
    <t>MALLAMA</t>
  </si>
  <si>
    <t>OLAYA HERRERA</t>
  </si>
  <si>
    <t>PASTO</t>
  </si>
  <si>
    <t>POLICARPA</t>
  </si>
  <si>
    <t>POTOSÍ</t>
  </si>
  <si>
    <t>PUERRES</t>
  </si>
  <si>
    <t>PUPIALES</t>
  </si>
  <si>
    <t>RICAURTE</t>
  </si>
  <si>
    <t>ROBERTO PAYÁN</t>
  </si>
  <si>
    <t>SAMANIEGO</t>
  </si>
  <si>
    <t>SAN LORENZO</t>
  </si>
  <si>
    <t>SAN PEDRO DE CARTAGO</t>
  </si>
  <si>
    <t>SANDONÁ</t>
  </si>
  <si>
    <t>SANTA CRUZ</t>
  </si>
  <si>
    <t>SAPUYES</t>
  </si>
  <si>
    <t>TAMINANGO</t>
  </si>
  <si>
    <t>TUMACO</t>
  </si>
  <si>
    <t>TÚQUERRES</t>
  </si>
  <si>
    <t>YACUANQUER</t>
  </si>
  <si>
    <t>NORTE DE SANTANDER</t>
  </si>
  <si>
    <t>ÁBREGO</t>
  </si>
  <si>
    <t>ARBOLEDAS</t>
  </si>
  <si>
    <t>BOCHALEMA</t>
  </si>
  <si>
    <t>BUCARASICA</t>
  </si>
  <si>
    <t>CÁCHIRA</t>
  </si>
  <si>
    <t>CHITAGÁ</t>
  </si>
  <si>
    <t>CONVENCIÓN</t>
  </si>
  <si>
    <t>CÚCUTA</t>
  </si>
  <si>
    <t>CUCUTILLA</t>
  </si>
  <si>
    <t>DURANIA</t>
  </si>
  <si>
    <t>EL CARMEN</t>
  </si>
  <si>
    <t>EL TARRA</t>
  </si>
  <si>
    <t>EL ZULIA</t>
  </si>
  <si>
    <t>HACARÍ</t>
  </si>
  <si>
    <t>HERRÁN</t>
  </si>
  <si>
    <t>LA ESPERANZA</t>
  </si>
  <si>
    <t>LA PLAYA</t>
  </si>
  <si>
    <t>LABATECA</t>
  </si>
  <si>
    <t>LOS PATIOS</t>
  </si>
  <si>
    <t>OCAÑA</t>
  </si>
  <si>
    <t>PAMPLONA</t>
  </si>
  <si>
    <t>RAGONVALIA</t>
  </si>
  <si>
    <t>SALAZAR</t>
  </si>
  <si>
    <t>SAN CALIXTO</t>
  </si>
  <si>
    <t>SANTIAGO</t>
  </si>
  <si>
    <t>SARDINATA</t>
  </si>
  <si>
    <t>SILOS</t>
  </si>
  <si>
    <t>TEORAMA</t>
  </si>
  <si>
    <t>TIBÚ</t>
  </si>
  <si>
    <t>VILLA CARO</t>
  </si>
  <si>
    <t>VILLA DEL ROSARIO</t>
  </si>
  <si>
    <t>PUTUMAYO</t>
  </si>
  <si>
    <t>MOCOA</t>
  </si>
  <si>
    <t>ORITO</t>
  </si>
  <si>
    <t>PUERTO ASÍS</t>
  </si>
  <si>
    <t>PUERTO CAICEDO</t>
  </si>
  <si>
    <t>PUERTO GUZMÁN</t>
  </si>
  <si>
    <t>PUERTO LEGUÍZAMO</t>
  </si>
  <si>
    <t>SAN MIGUEL</t>
  </si>
  <si>
    <t>VALLE DEL GUAMUEZ</t>
  </si>
  <si>
    <t>VILLAGARZÓN</t>
  </si>
  <si>
    <t>QUINDIO</t>
  </si>
  <si>
    <t>CALARCÁ</t>
  </si>
  <si>
    <t>CIRCASIA</t>
  </si>
  <si>
    <t>GÉNOVA</t>
  </si>
  <si>
    <t>MONTENEGRO</t>
  </si>
  <si>
    <t>PIJAO</t>
  </si>
  <si>
    <t>QUIMBAYA</t>
  </si>
  <si>
    <t>SALENTO</t>
  </si>
  <si>
    <t>APÍA</t>
  </si>
  <si>
    <t>BELÉN DE UMBRÍA</t>
  </si>
  <si>
    <t>DOSQUEBRADAS</t>
  </si>
  <si>
    <t>GUÁTICA</t>
  </si>
  <si>
    <t>LA CELIA</t>
  </si>
  <si>
    <t>MISTRATÓ</t>
  </si>
  <si>
    <t>PEREIRA</t>
  </si>
  <si>
    <t>PUEBLO RICO</t>
  </si>
  <si>
    <t>QUINCHÍA</t>
  </si>
  <si>
    <t>SANTA ROSA DE CABAL</t>
  </si>
  <si>
    <t>SANTANDER</t>
  </si>
  <si>
    <t>ARATOCA</t>
  </si>
  <si>
    <t>BARRANCABERMEJA</t>
  </si>
  <si>
    <t>BUCARAMANGA</t>
  </si>
  <si>
    <t>CALIFORNIA</t>
  </si>
  <si>
    <t>CAPITANEJO</t>
  </si>
  <si>
    <t>CARCASÍ</t>
  </si>
  <si>
    <t>CEPITÁ</t>
  </si>
  <si>
    <t>CERRITO</t>
  </si>
  <si>
    <t>CHARTA</t>
  </si>
  <si>
    <t>CHIMA</t>
  </si>
  <si>
    <t>CIMITARRA</t>
  </si>
  <si>
    <t>CONFINES</t>
  </si>
  <si>
    <t>CONTRATACIÓN</t>
  </si>
  <si>
    <t>COROMORO</t>
  </si>
  <si>
    <t>CURITÍ</t>
  </si>
  <si>
    <t>EL GUACAMAYO</t>
  </si>
  <si>
    <t>EL PLAYÓN</t>
  </si>
  <si>
    <t>FLORIÁN</t>
  </si>
  <si>
    <t>FLORIDABLANCA</t>
  </si>
  <si>
    <t>GALÁN</t>
  </si>
  <si>
    <t>GIRÓN</t>
  </si>
  <si>
    <t>GUACA</t>
  </si>
  <si>
    <t>GUAPOTÁ</t>
  </si>
  <si>
    <t>HATO</t>
  </si>
  <si>
    <t>JESÚS MARÍA</t>
  </si>
  <si>
    <t>LA BELLEZA</t>
  </si>
  <si>
    <t>LANDÁZURI</t>
  </si>
  <si>
    <t>LEBRÍJA</t>
  </si>
  <si>
    <t>MACARAVITA</t>
  </si>
  <si>
    <t>MÁLAGA</t>
  </si>
  <si>
    <t>MATANZA</t>
  </si>
  <si>
    <t>ONZAGA</t>
  </si>
  <si>
    <t>PIEDECUESTA</t>
  </si>
  <si>
    <t>PUENTE NACIONAL</t>
  </si>
  <si>
    <t>PUERTO PARRA</t>
  </si>
  <si>
    <t>PUERTO WILCHES</t>
  </si>
  <si>
    <t>SABANA DE TORRES</t>
  </si>
  <si>
    <t>SAN GIL</t>
  </si>
  <si>
    <t>SAN VICENTE DE CHUCURÍ</t>
  </si>
  <si>
    <t>SANTA HELENA DEL OPÓN</t>
  </si>
  <si>
    <t>SIMACOTA</t>
  </si>
  <si>
    <t>SOCORRO</t>
  </si>
  <si>
    <t>SUAITA</t>
  </si>
  <si>
    <t>SURATÁ</t>
  </si>
  <si>
    <t>TONA</t>
  </si>
  <si>
    <t>VÉLEZ</t>
  </si>
  <si>
    <t>ZAPATOCA</t>
  </si>
  <si>
    <t>CHALÁN</t>
  </si>
  <si>
    <t>COLOSÓ</t>
  </si>
  <si>
    <t>COROZAL</t>
  </si>
  <si>
    <t>COVEÑAS</t>
  </si>
  <si>
    <t>GUARANDA</t>
  </si>
  <si>
    <t>LOS PALMITOS</t>
  </si>
  <si>
    <t>MAJAGUAL</t>
  </si>
  <si>
    <t>MORROA</t>
  </si>
  <si>
    <t>OVEJAS</t>
  </si>
  <si>
    <t>SAN BENITO ABAD</t>
  </si>
  <si>
    <t>SAN ONOFRE</t>
  </si>
  <si>
    <t>SINCÉ</t>
  </si>
  <si>
    <t>SINCELEJO</t>
  </si>
  <si>
    <t>TOLUVIEJO</t>
  </si>
  <si>
    <t>TOLIMA</t>
  </si>
  <si>
    <t>ALPUJARRA</t>
  </si>
  <si>
    <t>ALVARADO</t>
  </si>
  <si>
    <t>ANZOÁTEGUI</t>
  </si>
  <si>
    <t>ATACO</t>
  </si>
  <si>
    <t>CAJAMARCA</t>
  </si>
  <si>
    <t>CASABIANCA</t>
  </si>
  <si>
    <t>CHAPARRAL</t>
  </si>
  <si>
    <t>COYAIMA</t>
  </si>
  <si>
    <t>CUNDAY</t>
  </si>
  <si>
    <t>DOLORES</t>
  </si>
  <si>
    <t>FALAN</t>
  </si>
  <si>
    <t>FLANDES</t>
  </si>
  <si>
    <t>HERVEO</t>
  </si>
  <si>
    <t>IBAGUÉ</t>
  </si>
  <si>
    <t>ICONONZO</t>
  </si>
  <si>
    <t>LÉRIDA</t>
  </si>
  <si>
    <t>LÍBANO</t>
  </si>
  <si>
    <t>MARIQUITA</t>
  </si>
  <si>
    <t>MELGAR</t>
  </si>
  <si>
    <t>MURILLO</t>
  </si>
  <si>
    <t>NATAGAIMA</t>
  </si>
  <si>
    <t>ORTEGA</t>
  </si>
  <si>
    <t>PALOCABILDO</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</si>
  <si>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</si>
  <si>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</si>
  <si>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</si>
  <si>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</si>
  <si>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</si>
  <si>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</si>
  <si>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</si>
  <si>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</si>
  <si>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</si>
  <si>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</si>
  <si>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</si>
  <si>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</si>
  <si>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</si>
  <si>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</si>
  <si>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ANDALUCÍA</t>
  </si>
  <si>
    <t>BUENAVENTURA</t>
  </si>
  <si>
    <t>BUGA</t>
  </si>
  <si>
    <t>BUGALAGRANDE</t>
  </si>
  <si>
    <t>CALI</t>
  </si>
  <si>
    <t>CALIMA</t>
  </si>
  <si>
    <t>DAGUA</t>
  </si>
  <si>
    <t>EL ÁGUILA</t>
  </si>
  <si>
    <t>EL CAIRO</t>
  </si>
  <si>
    <t>EL CERRITO</t>
  </si>
  <si>
    <t>EL DOVIO</t>
  </si>
  <si>
    <t>FLORIDA</t>
  </si>
  <si>
    <t>GINEBRA</t>
  </si>
  <si>
    <t>GUACARÍ</t>
  </si>
  <si>
    <t>JAMUNDÍ</t>
  </si>
  <si>
    <t>LA CUMBRE</t>
  </si>
  <si>
    <t>PALMIRA</t>
  </si>
  <si>
    <t>PRADERA</t>
  </si>
  <si>
    <t>RIOFRÍO</t>
  </si>
  <si>
    <t>ROLDANILLO</t>
  </si>
  <si>
    <t>SEVILLA</t>
  </si>
  <si>
    <t>TORO</t>
  </si>
  <si>
    <t>TRUJILLO</t>
  </si>
  <si>
    <t>TULUÁ</t>
  </si>
  <si>
    <t>VERSALLES</t>
  </si>
  <si>
    <t>YOTOCO</t>
  </si>
  <si>
    <t>ZARZAL</t>
  </si>
  <si>
    <t>VAUPES</t>
  </si>
  <si>
    <t>CARURÚ</t>
  </si>
  <si>
    <t>MITÚ</t>
  </si>
  <si>
    <t>VICHADA</t>
  </si>
  <si>
    <t>CUMARIBO</t>
  </si>
  <si>
    <t>LA PRIMAVERA</t>
  </si>
  <si>
    <t>PUERTO CARREÑO</t>
  </si>
  <si>
    <t>Reportado por:</t>
  </si>
  <si>
    <t>VERSIÓN: 3</t>
  </si>
  <si>
    <t>NTC 6470
ESTUDIO NO TÉCNICO</t>
  </si>
  <si>
    <t>ANEXO H
FORMULARIO DE UBICACIÓN Y LOCALIZACIÓN DE EVENTOS</t>
  </si>
  <si>
    <t>Sospecha de área minada</t>
  </si>
  <si>
    <t>Tipo del lugar del evento:</t>
  </si>
  <si>
    <t>Se ha señalizado el lugar:</t>
  </si>
  <si>
    <t>Descripción ruta de acceso:</t>
  </si>
  <si>
    <t>Descripción del lugar de los artefactos explosivos:</t>
  </si>
  <si>
    <t>Cantidad de artefactos</t>
  </si>
  <si>
    <t>Tipo de artefacto</t>
  </si>
  <si>
    <t>Descripción artefacto explosivo</t>
  </si>
  <si>
    <t>Tipo de contenedores usados</t>
  </si>
  <si>
    <t>Cantidades aproximadas de explosivo por artefacto</t>
  </si>
  <si>
    <t>Tipo de explosivo</t>
  </si>
  <si>
    <t>Método de activación</t>
  </si>
  <si>
    <t>Lógica de la instalación</t>
  </si>
  <si>
    <t>Tierra productiva obstaculizada:</t>
  </si>
  <si>
    <t>Vías bloqueadas:</t>
  </si>
  <si>
    <t>Comentarios adicionales:</t>
  </si>
  <si>
    <r>
      <rPr>
        <b/>
        <sz val="9"/>
        <color theme="1"/>
        <rFont val="Montserrat"/>
      </rPr>
      <t>Fecha del informe</t>
    </r>
    <r>
      <rPr>
        <sz val="9"/>
        <color theme="1"/>
        <rFont val="Montserrat"/>
      </rPr>
      <t>: Fecha de diligenciamiento del FULE. Escríbalo en formato Año, Mes, Día. Por ejemplo: el 12 de agosto de 2019 se ingresa como 12-08-2019.</t>
    </r>
  </si>
  <si>
    <r>
      <rPr>
        <b/>
        <sz val="9"/>
        <color theme="1"/>
        <rFont val="Montserrat"/>
      </rPr>
      <t>Nombre de la persona que notifica</t>
    </r>
    <r>
      <rPr>
        <sz val="9"/>
        <color theme="1"/>
        <rFont val="Montserrat"/>
      </rPr>
      <t>: Nombre de la persona que diligencia el formulario.</t>
    </r>
  </si>
  <si>
    <r>
      <rPr>
        <b/>
        <sz val="9"/>
        <color theme="1"/>
        <rFont val="Montserrat"/>
      </rPr>
      <t>Organización</t>
    </r>
    <r>
      <rPr>
        <sz val="9"/>
        <color theme="1"/>
        <rFont val="Montserrat"/>
      </rPr>
      <t>: Nombre de la organización, entidad o funcionario a la cual pertenece quien diligencia el formulario.</t>
    </r>
  </si>
  <si>
    <r>
      <rPr>
        <b/>
        <sz val="9"/>
        <color theme="1"/>
        <rFont val="Montserrat"/>
      </rPr>
      <t>Datos de la persona que notifica</t>
    </r>
    <r>
      <rPr>
        <sz val="9"/>
        <color theme="1"/>
        <rFont val="Montserrat"/>
      </rPr>
      <t>: Cargo, entidad y número(s) de contacto de la persona que diligencia el formulario.</t>
    </r>
  </si>
  <si>
    <r>
      <rPr>
        <b/>
        <sz val="9"/>
        <color theme="1"/>
        <rFont val="Montserrat"/>
      </rPr>
      <t>Reportado por</t>
    </r>
    <r>
      <rPr>
        <sz val="9"/>
        <color theme="1"/>
        <rFont val="Montserrat"/>
      </rPr>
      <t>: Nombre de la persona que suministra la información del evento.</t>
    </r>
  </si>
  <si>
    <r>
      <rPr>
        <b/>
        <sz val="9"/>
        <color theme="1"/>
        <rFont val="Montserrat"/>
      </rPr>
      <t>Fecha del evento</t>
    </r>
    <r>
      <rPr>
        <sz val="9"/>
        <color theme="1"/>
        <rFont val="Montserrat"/>
      </rPr>
      <t>: Fecha en la cual sucedió el evento reportado, en formato año, mes, día. Por ejemplo: el 12 de agosto de 2021 se ingresa como 12-08-2021.</t>
    </r>
  </si>
  <si>
    <r>
      <rPr>
        <b/>
        <sz val="9"/>
        <color theme="1"/>
        <rFont val="Montserrat"/>
      </rPr>
      <t>Departamento</t>
    </r>
    <r>
      <rPr>
        <sz val="9"/>
        <color theme="1"/>
        <rFont val="Montserrat"/>
      </rPr>
      <t>: Departamento donde sucedió el evento.</t>
    </r>
  </si>
  <si>
    <r>
      <rPr>
        <b/>
        <sz val="9"/>
        <color theme="1"/>
        <rFont val="Montserrat"/>
      </rPr>
      <t>Municipio</t>
    </r>
    <r>
      <rPr>
        <sz val="9"/>
        <color theme="1"/>
        <rFont val="Montserrat"/>
      </rPr>
      <t>: Municipio donde sucedió el evento.</t>
    </r>
  </si>
  <si>
    <r>
      <rPr>
        <b/>
        <sz val="9"/>
        <color theme="1"/>
        <rFont val="Montserrat"/>
      </rPr>
      <t>Corregimiento/ Vereda</t>
    </r>
    <r>
      <rPr>
        <sz val="9"/>
        <color theme="1"/>
        <rFont val="Montserrat"/>
      </rPr>
      <t>: Corregimiento o vereda donde sucedió el evento.</t>
    </r>
  </si>
  <si>
    <r>
      <rPr>
        <b/>
        <sz val="9"/>
        <color theme="1"/>
        <rFont val="Montserrat"/>
      </rPr>
      <t>Nombre del sitio</t>
    </r>
    <r>
      <rPr>
        <sz val="9"/>
        <color theme="1"/>
        <rFont val="Montserrat"/>
      </rPr>
      <t>: Nombre como comúnmente se conoce el sitio donde sucedió el evento.</t>
    </r>
  </si>
  <si>
    <r>
      <t xml:space="preserve">Descripción ruta de acceso: </t>
    </r>
    <r>
      <rPr>
        <sz val="9"/>
        <color theme="1"/>
        <rFont val="Montserrat"/>
      </rPr>
      <t>Realice una breve descripción de la ruta desde el punto de referencia hasta el lugar donde se encuentran los artefactos explosivos</t>
    </r>
  </si>
  <si>
    <r>
      <t xml:space="preserve">Descripción del lugar de los artefactos explosivos: </t>
    </r>
    <r>
      <rPr>
        <sz val="9"/>
        <color theme="1"/>
        <rFont val="Montserrat"/>
      </rPr>
      <t>Realice una breve descripción del lugar donde se encuentran los artefactos explosivos</t>
    </r>
  </si>
  <si>
    <r>
      <t xml:space="preserve">Tipo de artefacto: </t>
    </r>
    <r>
      <rPr>
        <sz val="9"/>
        <color theme="1"/>
        <rFont val="Montserrat"/>
      </rPr>
      <t>MAP, MSE, AEI, Componente, otro</t>
    </r>
  </si>
  <si>
    <r>
      <t>Descripción artefacto explosivo:</t>
    </r>
    <r>
      <rPr>
        <sz val="9"/>
        <color theme="1"/>
        <rFont val="Montserrat"/>
      </rPr>
      <t xml:space="preserve"> Realice una descripción del artefacto, indicando algunas características de este.</t>
    </r>
  </si>
  <si>
    <r>
      <t xml:space="preserve">Cantidades aproximadas de explosivo por artefacto: </t>
    </r>
    <r>
      <rPr>
        <sz val="9"/>
        <color theme="1"/>
        <rFont val="Montserrat"/>
      </rPr>
      <t>Mencione la cantidad de explosivo usado en cada artefacto, preferiblemente en gramos.</t>
    </r>
  </si>
  <si>
    <r>
      <t xml:space="preserve">Tipo de explosivo: </t>
    </r>
    <r>
      <rPr>
        <sz val="9"/>
        <color theme="1"/>
        <rFont val="Montserrat"/>
      </rPr>
      <t>Mencione el tipo de explosivo usado en la construcción del artefacto.</t>
    </r>
  </si>
  <si>
    <r>
      <t xml:space="preserve">Método de activación: </t>
    </r>
    <r>
      <rPr>
        <sz val="9"/>
        <color theme="1"/>
        <rFont val="Montserrat"/>
      </rPr>
      <t>Mencione el mecanismo con el que se activa el artefacto explosivo (presión, liberación de presión, movimiento, entre otros)</t>
    </r>
  </si>
  <si>
    <r>
      <t xml:space="preserve">Lógica de instalación: </t>
    </r>
    <r>
      <rPr>
        <sz val="9"/>
        <color theme="1"/>
        <rFont val="Montserrat"/>
      </rPr>
      <t>Realice una breve descripción de la razón por la cual se instalaron los artefactos explosivos</t>
    </r>
  </si>
  <si>
    <r>
      <rPr>
        <b/>
        <sz val="9"/>
        <color theme="1"/>
        <rFont val="Montserrat"/>
      </rPr>
      <t>Descripción del lugar</t>
    </r>
    <r>
      <rPr>
        <sz val="9"/>
        <color theme="1"/>
        <rFont val="Montserrat"/>
      </rPr>
      <t>: Realice una breve descripción de las características del sitio en donde ocurrió el evento.</t>
    </r>
  </si>
  <si>
    <r>
      <rPr>
        <b/>
        <sz val="9"/>
        <color theme="1"/>
        <rFont val="Montserrat"/>
      </rPr>
      <t>Descripción del hecho ocurrido</t>
    </r>
    <r>
      <rPr>
        <sz val="9"/>
        <color theme="1"/>
        <rFont val="Montserrat"/>
      </rPr>
      <t>: En el espacio narre lo que considere importante resaltar para dar a conocer el hecho.</t>
    </r>
  </si>
  <si>
    <r>
      <rPr>
        <b/>
        <sz val="9"/>
        <color theme="1"/>
        <rFont val="Montserrat"/>
      </rPr>
      <t>Tipo de lugar del evento</t>
    </r>
    <r>
      <rPr>
        <sz val="9"/>
        <color theme="1"/>
        <rFont val="Montserrat"/>
      </rPr>
      <t xml:space="preserve">: Seleccione o escriba si el  sitio donde sucedió el evento es:
</t>
    </r>
    <r>
      <rPr>
        <i/>
        <sz val="9"/>
        <color theme="1"/>
        <rFont val="Montserrat"/>
      </rPr>
      <t>- Rural                - Urbano</t>
    </r>
  </si>
  <si>
    <r>
      <rPr>
        <b/>
        <sz val="9"/>
        <color theme="1"/>
        <rFont val="Montserrat"/>
      </rPr>
      <t>¿Se ha señalizado el lugar?</t>
    </r>
    <r>
      <rPr>
        <sz val="9"/>
        <color theme="1"/>
        <rFont val="Montserrat"/>
      </rPr>
      <t xml:space="preserve">: Seleccione o escriba </t>
    </r>
    <r>
      <rPr>
        <b/>
        <i/>
        <sz val="9"/>
        <color theme="1"/>
        <rFont val="Montserrat"/>
      </rPr>
      <t>SÍ</t>
    </r>
    <r>
      <rPr>
        <sz val="9"/>
        <color theme="1"/>
        <rFont val="Montserrat"/>
      </rPr>
      <t xml:space="preserve"> o </t>
    </r>
    <r>
      <rPr>
        <b/>
        <i/>
        <sz val="9"/>
        <color theme="1"/>
        <rFont val="Montserrat"/>
      </rPr>
      <t>NO</t>
    </r>
    <r>
      <rPr>
        <sz val="9"/>
        <color theme="1"/>
        <rFont val="Montserrat"/>
      </rPr>
      <t xml:space="preserve"> se señalizó el área donde sucedió el evento después de haber ocurrido el hecho.</t>
    </r>
  </si>
  <si>
    <r>
      <rPr>
        <b/>
        <sz val="9"/>
        <color theme="1"/>
        <rFont val="Montserrat"/>
      </rPr>
      <t>¿Propiedad territorial afectada?</t>
    </r>
    <r>
      <rPr>
        <sz val="9"/>
        <color theme="1"/>
        <rFont val="Montserrat"/>
      </rPr>
      <t xml:space="preserve">: Seleccione o escriba a qué corresponde la propiedad territorial que se encuentra afectada por el evento:
</t>
    </r>
    <r>
      <rPr>
        <i/>
        <sz val="9"/>
        <color theme="1"/>
        <rFont val="Montserrat"/>
      </rPr>
      <t>- Propiedad Privada                         - Parques naturales                         - Resguardo indígena
- Territorios colectivos                     - Otra</t>
    </r>
  </si>
  <si>
    <r>
      <rPr>
        <b/>
        <sz val="9"/>
        <color theme="1"/>
        <rFont val="Montserrat"/>
      </rPr>
      <t>¿Existe población afectada?</t>
    </r>
    <r>
      <rPr>
        <sz val="9"/>
        <color theme="1"/>
        <rFont val="Montserrat"/>
      </rPr>
      <t xml:space="preserve">: Seleccione o escriba </t>
    </r>
    <r>
      <rPr>
        <b/>
        <i/>
        <sz val="9"/>
        <color theme="1"/>
        <rFont val="Montserrat"/>
      </rPr>
      <t>SÍ</t>
    </r>
    <r>
      <rPr>
        <sz val="9"/>
        <color theme="1"/>
        <rFont val="Montserrat"/>
      </rPr>
      <t xml:space="preserve"> o </t>
    </r>
    <r>
      <rPr>
        <b/>
        <i/>
        <sz val="9"/>
        <color theme="1"/>
        <rFont val="Montserrat"/>
      </rPr>
      <t>NO</t>
    </r>
    <r>
      <rPr>
        <sz val="9"/>
        <color theme="1"/>
        <rFont val="Montserrat"/>
      </rPr>
      <t xml:space="preserve"> hay una población afectada por el evento.</t>
    </r>
  </si>
  <si>
    <r>
      <rPr>
        <b/>
        <sz val="9"/>
        <color theme="1"/>
        <rFont val="Montserrat"/>
      </rPr>
      <t>¿Cuál población afectada?</t>
    </r>
    <r>
      <rPr>
        <sz val="9"/>
        <color theme="1"/>
        <rFont val="Montserrat"/>
      </rPr>
      <t xml:space="preserve">: Si en la pregunta anterior seleccionó o escribió que </t>
    </r>
    <r>
      <rPr>
        <b/>
        <i/>
        <sz val="9"/>
        <color theme="1"/>
        <rFont val="Montserrat"/>
      </rPr>
      <t>SÍ</t>
    </r>
    <r>
      <rPr>
        <sz val="9"/>
        <color theme="1"/>
        <rFont val="Montserrat"/>
      </rPr>
      <t xml:space="preserve"> hay una población afectada, indique cuál.</t>
    </r>
  </si>
  <si>
    <r>
      <rPr>
        <b/>
        <sz val="9"/>
        <color theme="1"/>
        <rFont val="Montserrat"/>
      </rPr>
      <t>Infraestructura bloqueada</t>
    </r>
    <r>
      <rPr>
        <sz val="9"/>
        <color theme="1"/>
        <rFont val="Montserrat"/>
      </rPr>
      <t xml:space="preserve">: Seleccione o escriba </t>
    </r>
    <r>
      <rPr>
        <b/>
        <i/>
        <sz val="9"/>
        <color theme="1"/>
        <rFont val="Montserrat"/>
      </rPr>
      <t>SÍ</t>
    </r>
    <r>
      <rPr>
        <sz val="9"/>
        <color theme="1"/>
        <rFont val="Montserrat"/>
      </rPr>
      <t xml:space="preserve"> o </t>
    </r>
    <r>
      <rPr>
        <b/>
        <i/>
        <sz val="9"/>
        <color theme="1"/>
        <rFont val="Montserrat"/>
      </rPr>
      <t>NO</t>
    </r>
    <r>
      <rPr>
        <sz val="9"/>
        <color theme="1"/>
        <rFont val="Montserrat"/>
      </rPr>
      <t xml:space="preserve"> hay infraestructura bloqueada por el evento.</t>
    </r>
  </si>
  <si>
    <r>
      <rPr>
        <b/>
        <sz val="9"/>
        <color theme="1"/>
        <rFont val="Montserrat"/>
      </rPr>
      <t>Cultivos obstaculizados</t>
    </r>
    <r>
      <rPr>
        <sz val="9"/>
        <color theme="1"/>
        <rFont val="Montserrat"/>
      </rPr>
      <t xml:space="preserve">: Seleccione o escriba </t>
    </r>
    <r>
      <rPr>
        <b/>
        <i/>
        <sz val="9"/>
        <color theme="1"/>
        <rFont val="Montserrat"/>
      </rPr>
      <t>SÍ</t>
    </r>
    <r>
      <rPr>
        <sz val="9"/>
        <color theme="1"/>
        <rFont val="Montserrat"/>
      </rPr>
      <t xml:space="preserve"> o </t>
    </r>
    <r>
      <rPr>
        <b/>
        <i/>
        <sz val="9"/>
        <color theme="1"/>
        <rFont val="Montserrat"/>
      </rPr>
      <t>NO</t>
    </r>
    <r>
      <rPr>
        <sz val="9"/>
        <color theme="1"/>
        <rFont val="Montserrat"/>
      </rPr>
      <t xml:space="preserve"> hay cultivos obstaculizados por el evento.</t>
    </r>
  </si>
  <si>
    <r>
      <rPr>
        <b/>
        <sz val="9"/>
        <color theme="1"/>
        <rFont val="Montserrat"/>
      </rPr>
      <t>Vivienda obstaculizada</t>
    </r>
    <r>
      <rPr>
        <sz val="9"/>
        <color theme="1"/>
        <rFont val="Montserrat"/>
      </rPr>
      <t xml:space="preserve">: Seleccione o escriba </t>
    </r>
    <r>
      <rPr>
        <b/>
        <i/>
        <sz val="9"/>
        <color theme="1"/>
        <rFont val="Montserrat"/>
      </rPr>
      <t>SÍ</t>
    </r>
    <r>
      <rPr>
        <sz val="9"/>
        <color theme="1"/>
        <rFont val="Montserrat"/>
      </rPr>
      <t xml:space="preserve"> o </t>
    </r>
    <r>
      <rPr>
        <b/>
        <i/>
        <sz val="9"/>
        <color theme="1"/>
        <rFont val="Montserrat"/>
      </rPr>
      <t>NO</t>
    </r>
    <r>
      <rPr>
        <sz val="9"/>
        <color theme="1"/>
        <rFont val="Montserrat"/>
      </rPr>
      <t xml:space="preserve"> hay vivienda obstaculizada por el evento.</t>
    </r>
  </si>
  <si>
    <r>
      <rPr>
        <b/>
        <sz val="9"/>
        <color theme="1"/>
        <rFont val="Montserrat"/>
      </rPr>
      <t>Vías bloqueadas</t>
    </r>
    <r>
      <rPr>
        <sz val="9"/>
        <color theme="1"/>
        <rFont val="Montserrat"/>
      </rPr>
      <t xml:space="preserve">: Seleccione o escriba </t>
    </r>
    <r>
      <rPr>
        <b/>
        <i/>
        <sz val="9"/>
        <color theme="1"/>
        <rFont val="Montserrat"/>
      </rPr>
      <t>SÍ</t>
    </r>
    <r>
      <rPr>
        <sz val="9"/>
        <color theme="1"/>
        <rFont val="Montserrat"/>
      </rPr>
      <t xml:space="preserve"> o </t>
    </r>
    <r>
      <rPr>
        <b/>
        <i/>
        <sz val="9"/>
        <color theme="1"/>
        <rFont val="Montserrat"/>
      </rPr>
      <t>NO</t>
    </r>
    <r>
      <rPr>
        <sz val="9"/>
        <color theme="1"/>
        <rFont val="Montserrat"/>
      </rPr>
      <t xml:space="preserve"> hay carreteras bloqueadas por el evento.</t>
    </r>
  </si>
  <si>
    <r>
      <rPr>
        <b/>
        <sz val="9"/>
        <color theme="1"/>
        <rFont val="Montserrat"/>
      </rPr>
      <t>Infraestructura agrícola bloqueada</t>
    </r>
    <r>
      <rPr>
        <sz val="9"/>
        <color theme="1"/>
        <rFont val="Montserrat"/>
      </rPr>
      <t xml:space="preserve">: Seleccione o escriba </t>
    </r>
    <r>
      <rPr>
        <b/>
        <i/>
        <sz val="9"/>
        <color theme="1"/>
        <rFont val="Montserrat"/>
      </rPr>
      <t>SÍ</t>
    </r>
    <r>
      <rPr>
        <sz val="9"/>
        <color theme="1"/>
        <rFont val="Montserrat"/>
      </rPr>
      <t xml:space="preserve"> o </t>
    </r>
    <r>
      <rPr>
        <b/>
        <i/>
        <sz val="9"/>
        <color theme="1"/>
        <rFont val="Montserrat"/>
      </rPr>
      <t>NO</t>
    </r>
    <r>
      <rPr>
        <sz val="9"/>
        <color theme="1"/>
        <rFont val="Montserrat"/>
      </rPr>
      <t xml:space="preserve"> hay infraestructura agrícola bloqueada por el evento.</t>
    </r>
  </si>
  <si>
    <r>
      <rPr>
        <b/>
        <sz val="9"/>
        <color theme="1"/>
        <rFont val="Montserrat"/>
      </rPr>
      <t>Fuentes de agua bloqueadas</t>
    </r>
    <r>
      <rPr>
        <sz val="9"/>
        <color theme="1"/>
        <rFont val="Montserrat"/>
      </rPr>
      <t xml:space="preserve">: Seleccione o escriba </t>
    </r>
    <r>
      <rPr>
        <b/>
        <i/>
        <sz val="9"/>
        <color theme="1"/>
        <rFont val="Montserrat"/>
      </rPr>
      <t>SÍ</t>
    </r>
    <r>
      <rPr>
        <sz val="9"/>
        <color theme="1"/>
        <rFont val="Montserrat"/>
      </rPr>
      <t xml:space="preserve"> o </t>
    </r>
    <r>
      <rPr>
        <b/>
        <i/>
        <sz val="9"/>
        <color theme="1"/>
        <rFont val="Montserrat"/>
      </rPr>
      <t>NO</t>
    </r>
    <r>
      <rPr>
        <sz val="9"/>
        <color theme="1"/>
        <rFont val="Montserrat"/>
      </rPr>
      <t xml:space="preserve"> hay fuentes de agua bloqueadas por el evento.</t>
    </r>
  </si>
  <si>
    <r>
      <rPr>
        <b/>
        <sz val="9"/>
        <color theme="1"/>
        <rFont val="Montserrat"/>
      </rPr>
      <t>Tipo de agua bloqueada</t>
    </r>
    <r>
      <rPr>
        <sz val="9"/>
        <color theme="1"/>
        <rFont val="Montserrat"/>
      </rPr>
      <t xml:space="preserve">:  Si seleccionó </t>
    </r>
    <r>
      <rPr>
        <b/>
        <i/>
        <sz val="9"/>
        <color theme="1"/>
        <rFont val="Montserrat"/>
      </rPr>
      <t>SÍ</t>
    </r>
    <r>
      <rPr>
        <sz val="9"/>
        <color theme="1"/>
        <rFont val="Montserrat"/>
      </rPr>
      <t xml:space="preserve"> en la pregunta anterior, seleccione o escriba qué tipo de agua está bloqueada por el evento:
</t>
    </r>
    <r>
      <rPr>
        <i/>
        <sz val="9"/>
        <color theme="1"/>
        <rFont val="Montserrat"/>
      </rPr>
      <t>- Irrigación                       - Baño de animales                       - Pesca                       - Bañar                       - Lavandería</t>
    </r>
  </si>
  <si>
    <r>
      <rPr>
        <b/>
        <sz val="9"/>
        <color theme="1"/>
        <rFont val="Montserrat"/>
      </rPr>
      <t>Comentarios</t>
    </r>
    <r>
      <rPr>
        <sz val="9"/>
        <color theme="1"/>
        <rFont val="Montserrat"/>
      </rPr>
      <t>: En el espacio narre toda la información adicional al hecho, que considere relevante.</t>
    </r>
  </si>
  <si>
    <r>
      <rPr>
        <b/>
        <sz val="9"/>
        <color theme="1"/>
        <rFont val="Montserrat"/>
      </rPr>
      <t>Coordenadas Latitud/Longitud Fuente de coordenadas</t>
    </r>
    <r>
      <rPr>
        <sz val="9"/>
        <color theme="1"/>
        <rFont val="Montserrat"/>
      </rPr>
      <t>: Escriba las coordenadas y describa cómo fueron obtenidas estas coordenadas.</t>
    </r>
  </si>
  <si>
    <t>NTC 6470
ESTUDIO NO TÉCNICO
ANEXO H FORMULARIO DE UBICACIÓN Y LOCALIZACIÓN DE EVENTOS</t>
  </si>
  <si>
    <r>
      <rPr>
        <b/>
        <sz val="9"/>
        <color theme="1"/>
        <rFont val="Montserrat"/>
      </rPr>
      <t>Tipo de lugar</t>
    </r>
    <r>
      <rPr>
        <sz val="9"/>
        <color theme="1"/>
        <rFont val="Montserrat"/>
      </rPr>
      <t>: Seleccione o escriba a qué tipo de lugar corresponde aquel donde ocurrió el evento:
Acueducto
Aeropuerto
Deposito Ilegal
Camino/Sendero
Campamentos ilegales
Carretera
Cementerio
Centro de salud/Hospital
Cerros
Escuelas
Centros poblados
Puentes
Fuente de agua
Fincas
Oleoductos/poliductos/gasoductos
Vivienda
Infraestructura de comunicaciones
Infraestructura de torres eléctricas
Infraestructura hidroeléctrica
Lugar de uso comunitario
Cercanía a instalaciones de fuerza pública
Lugar de interés religioso o cultural</t>
    </r>
  </si>
  <si>
    <r>
      <rPr>
        <b/>
        <sz val="9"/>
        <color theme="1"/>
        <rFont val="Montserrat"/>
      </rPr>
      <t>Área de vivienda afectada</t>
    </r>
    <r>
      <rPr>
        <sz val="9"/>
        <color theme="1"/>
        <rFont val="Montserrat"/>
      </rPr>
      <t xml:space="preserve">: Si seleccionó </t>
    </r>
    <r>
      <rPr>
        <b/>
        <i/>
        <sz val="9"/>
        <color theme="1"/>
        <rFont val="Montserrat"/>
      </rPr>
      <t>SÍ</t>
    </r>
    <r>
      <rPr>
        <sz val="9"/>
        <color theme="1"/>
        <rFont val="Montserrat"/>
      </rPr>
      <t xml:space="preserve"> en la pregunta anterior, seleccione o escriba si la vivienda en la actualidad se encuentra </t>
    </r>
    <r>
      <rPr>
        <b/>
        <i/>
        <sz val="9"/>
        <color theme="1"/>
        <rFont val="Montserrat"/>
      </rPr>
      <t>Habitada</t>
    </r>
    <r>
      <rPr>
        <sz val="9"/>
        <color theme="1"/>
        <rFont val="Montserrat"/>
      </rPr>
      <t xml:space="preserve"> </t>
    </r>
    <r>
      <rPr>
        <b/>
        <i/>
        <sz val="9"/>
        <color theme="1"/>
        <rFont val="Montserrat"/>
      </rPr>
      <t>Deshabitada</t>
    </r>
    <r>
      <rPr>
        <sz val="9"/>
        <color theme="1"/>
        <rFont val="Montserrat"/>
      </rPr>
      <t>.</t>
    </r>
  </si>
  <si>
    <t>NTC 6470
ESTUDIO NO TÉCNICO
ANEXO H
FORMULARIO DE UBICACIÓN Y LOCALIZACIÓN DE EVENTOS</t>
  </si>
  <si>
    <t>El   formulario   diligenciado   deberá   enviarse a la Oficina del Alto Comisionado para la Paz - Grupo para la  Acción Integral Contra Minas Antipersonal, Calle 7 No. 6 - 54, piso 3, Bogotá D.C., Colombia; o por correo electrónico a contacto@presidencia.gov.co
Si se requieren formularios adicionales puede fotocopiar los que sean necesarios o comunicarse con la   Acción Integral Contra Minas Antipersonal de la Oficina del Alto Comisionado para la Paz.  
Para mayor información acerca de la  Acción Integral Contra Minas Antipersonal  puede consultar la página web www.accioncontraminas.gov.co, enviar un correo electrónico contacto@presidencia.gov.co
o comunicarse en Bogotá al (57+1) 562 9300 Ext 6586.</t>
  </si>
  <si>
    <r>
      <rPr>
        <b/>
        <sz val="9"/>
        <color theme="1"/>
        <rFont val="Montserrat"/>
      </rPr>
      <t>Riesgo Residual (Nueva Contaminación):</t>
    </r>
    <r>
      <rPr>
        <sz val="9"/>
        <color theme="1"/>
        <rFont val="Montserrat"/>
      </rPr>
      <t xml:space="preserve"> Especifique si el reporte pertenece a una nueva contaminación en riesgo residual</t>
    </r>
  </si>
  <si>
    <r>
      <t xml:space="preserve">Descripción punto de referencia: </t>
    </r>
    <r>
      <rPr>
        <sz val="9"/>
        <color theme="1"/>
        <rFont val="Montserrat"/>
      </rPr>
      <t>Lugar identificable, físicamente relevante a partir del cual se puede describir el acceso al lugar donde se encuentran los artefactos explosivos.</t>
    </r>
  </si>
  <si>
    <r>
      <t xml:space="preserve">Cantidad de artefactos: </t>
    </r>
    <r>
      <rPr>
        <sz val="9"/>
        <color theme="1"/>
        <rFont val="Montserrat"/>
      </rPr>
      <t>Mencione un valor numérico</t>
    </r>
    <r>
      <rPr>
        <b/>
        <sz val="9"/>
        <color theme="1"/>
        <rFont val="Montserrat"/>
      </rPr>
      <t xml:space="preserve"> </t>
    </r>
    <r>
      <rPr>
        <sz val="9"/>
        <color theme="1"/>
        <rFont val="Montserrat"/>
      </rPr>
      <t>del estimado de artefactos que se pueden encontrar</t>
    </r>
  </si>
  <si>
    <r>
      <t xml:space="preserve">Tipo de contenedores usados: </t>
    </r>
    <r>
      <rPr>
        <sz val="9"/>
        <color theme="1"/>
        <rFont val="Montserrat"/>
      </rPr>
      <t>Mencione el tipo de contenedor en el cual se alojan los componente o explosivo del artefacto</t>
    </r>
    <r>
      <rPr>
        <b/>
        <sz val="9"/>
        <color theme="1"/>
        <rFont val="Montserrat"/>
      </rPr>
      <t xml:space="preserve"> (</t>
    </r>
    <r>
      <rPr>
        <sz val="9"/>
        <color theme="1"/>
        <rFont val="Montserrat"/>
      </rPr>
      <t>PVC, metal, entre otros)</t>
    </r>
  </si>
  <si>
    <r>
      <rPr>
        <b/>
        <sz val="9"/>
        <color theme="1"/>
        <rFont val="Montserrat"/>
      </rPr>
      <t>Si seleccionó otra propiedad ¿cuál?</t>
    </r>
    <r>
      <rPr>
        <sz val="9"/>
        <color theme="1"/>
        <rFont val="Montserrat"/>
      </rPr>
      <t xml:space="preserve">: Si en la pregunta anterior seleccionó o escribió </t>
    </r>
    <r>
      <rPr>
        <b/>
        <i/>
        <sz val="9"/>
        <color theme="1"/>
        <rFont val="Montserrat"/>
      </rPr>
      <t>Otra</t>
    </r>
    <r>
      <rPr>
        <sz val="9"/>
        <color theme="1"/>
        <rFont val="Montserrat"/>
      </rPr>
      <t xml:space="preserve"> como propiedad territorial afectada por el evento, indique cuál.</t>
    </r>
  </si>
  <si>
    <t>Riesgo Residual (Nueva Contaminación):</t>
  </si>
  <si>
    <t>Coordenadas</t>
  </si>
  <si>
    <t>MAP</t>
  </si>
  <si>
    <t>MUSE</t>
  </si>
  <si>
    <t>AEI</t>
  </si>
  <si>
    <t>Tipo de contenedor</t>
  </si>
  <si>
    <t>Plastico</t>
  </si>
  <si>
    <t>Madera</t>
  </si>
  <si>
    <t>Vidrio</t>
  </si>
  <si>
    <t>Carton</t>
  </si>
  <si>
    <t>Fique</t>
  </si>
  <si>
    <t>Metalico</t>
  </si>
  <si>
    <t>Otros</t>
  </si>
  <si>
    <t>Tipo de activación</t>
  </si>
  <si>
    <t>Mecanico Presion</t>
  </si>
  <si>
    <t>Mecanico Tensión</t>
  </si>
  <si>
    <t>Radiofrecuencia (Eléctrica)</t>
  </si>
  <si>
    <t>Cable de mando eléctrico</t>
  </si>
  <si>
    <t>Temporizado</t>
  </si>
  <si>
    <t>Mecanico Alivio de tensión</t>
  </si>
  <si>
    <t>Mecanico Alivio de presión</t>
  </si>
  <si>
    <t>trew</t>
  </si>
  <si>
    <r>
      <rPr>
        <b/>
        <sz val="9"/>
        <color theme="1"/>
        <rFont val="Montserrat"/>
      </rPr>
      <t>Tipo de Evento</t>
    </r>
    <r>
      <rPr>
        <sz val="9"/>
        <color theme="1"/>
        <rFont val="Montserrat"/>
      </rPr>
      <t xml:space="preserve">: Seleccione o escriba si el tipo de evento corresponde a:
</t>
    </r>
    <r>
      <rPr>
        <i/>
        <sz val="9"/>
        <color theme="1"/>
        <rFont val="Montserrat"/>
      </rPr>
      <t>- Sospecha de área minada
- Accidente por MAP (Mina Antipersonal)
- Accidente por MUSE (Munición Usada sin Explosionar)</t>
    </r>
    <r>
      <rPr>
        <sz val="9"/>
        <color theme="1"/>
        <rFont val="Montserrat"/>
      </rPr>
      <t xml:space="preserve">
</t>
    </r>
    <r>
      <rPr>
        <u/>
        <sz val="9"/>
        <color theme="1"/>
        <rFont val="Montserrat"/>
      </rPr>
      <t>Accidente</t>
    </r>
    <r>
      <rPr>
        <sz val="9"/>
        <color theme="1"/>
        <rFont val="Montserrat"/>
      </rPr>
      <t xml:space="preserve">: acontecimiento causado por minas antipersonal o municiones sin explosionar que causa daños físicos y/o psicológicos a una o más personas.
</t>
    </r>
    <r>
      <rPr>
        <u/>
        <sz val="9"/>
        <color theme="1"/>
        <rFont val="Montserrat"/>
      </rPr>
      <t>Sospecha o Incidente</t>
    </r>
    <r>
      <rPr>
        <sz val="9"/>
        <color theme="1"/>
        <rFont val="Montserrat"/>
      </rPr>
      <t>: acontecimiento relacionado con minas antipersonal o municiones sin explosionar, que puede aumentar hasta un accidente o que tiene el potencial para conducir a un accidente.</t>
    </r>
  </si>
  <si>
    <t>Versión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</si>
</sst>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26">
    <font>
      <sz val="11"/>
      <color theme="1"/>
      <name val="Calibri"/>
      <family val="2"/>
      <scheme val="minor"/>
    </font>
    <font>
      <b/>
      <sz val="14"/>
      <color theme="1"/>
      <name val="Calibri"/>
      <family val="2"/>
      <scheme val="minor"/>
    </font>
    <font>
      <sz val="9"/>
      <color theme="1"/>
      <name val="Calibri"/>
      <family val="2"/>
      <scheme val="minor"/>
    </font>
    <font>
      <sz val="11"/>
      <color theme="1"/>
      <name val="Calibri"/>
      <family val="2"/>
    </font>
    <font>
      <sz val="11"/>
      <name val="Arial"/>
      <family val="2"/>
    </font>
    <font>
      <b/>
      <sz val="11"/>
      <color theme="1"/>
      <name val="Arial"/>
      <family val="2"/>
    </font>
    <font>
      <sz val="8"/>
      <color theme="1"/>
      <name val="Calibri"/>
      <family val="2"/>
    </font>
    <font>
      <sz val="11"/>
      <color theme="1"/>
      <name val="Monsterrat"/>
    </font>
    <font>
      <sz val="11"/>
      <color theme="1"/>
      <name val="Montserrat"/>
    </font>
    <font>
      <b/>
      <sz val="14"/>
      <color theme="1"/>
      <name val="Montserrat"/>
    </font>
    <font>
      <sz val="9"/>
      <color theme="1"/>
      <name val="Montserrat"/>
    </font>
    <font>
      <b/>
      <sz val="9"/>
      <color theme="1"/>
      <name val="Montserrat"/>
    </font>
    <font>
      <i/>
      <sz val="9"/>
      <color theme="1"/>
      <name val="Montserrat"/>
    </font>
    <font>
      <u/>
      <sz val="9"/>
      <color theme="1"/>
      <name val="Montserrat"/>
    </font>
    <font>
      <b/>
      <i/>
      <sz val="9"/>
      <color theme="1"/>
      <name val="Montserrat"/>
    </font>
    <font>
      <b/>
      <u/>
      <sz val="11"/>
      <color theme="1"/>
      <name val="Montserrat"/>
    </font>
    <font>
      <sz val="8"/>
      <color theme="1"/>
      <name val="Montserrat"/>
    </font>
    <font>
      <sz val="8"/>
      <color rgb="FFC00000"/>
      <name val="Montserrat"/>
    </font>
    <font>
      <sz val="11"/>
      <color rgb="FFC00000"/>
      <name val="Montserrat"/>
    </font>
    <font>
      <b/>
      <sz val="11"/>
      <color theme="1"/>
      <name val="Montserrat"/>
    </font>
    <font>
      <i/>
      <sz val="8"/>
      <color theme="1"/>
      <name val="Montserrat"/>
    </font>
    <font>
      <b/>
      <sz val="11"/>
      <color indexed="8"/>
      <name val="Montserrat"/>
    </font>
    <font>
      <b/>
      <vertAlign val="superscript"/>
      <sz val="11"/>
      <color theme="1"/>
      <name val="Montserrat"/>
    </font>
    <font>
      <sz val="11"/>
      <color indexed="8"/>
      <name val="Montserrat"/>
    </font>
    <font>
      <sz val="10"/>
      <color theme="1"/>
      <name val="Montserrat"/>
    </font>
    <font>
      <b/>
      <sz val="11"/>
      <color rgb="FF888888"/>
      <name val="Montserrat"/>
    </font>
  </fonts>
  <fills count="4">
    <fill>
      <patternFill patternType="none"/>
    </fill>
    <fill>
      <patternFill patternType="gray125"/>
    </fill>
    <fill>
      <patternFill patternType="solid">
        <fgColor theme="0"/>
        <bgColor indexed="64"/>
      </patternFill>
    </fill>
    <fill>
      <patternFill patternType="solid">
        <fgColor rgb="FFEDEDED"/>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FFB527"/>
      </left>
      <right/>
      <top style="double">
        <color rgb="FFFFB527"/>
      </top>
      <bottom/>
      <diagonal/>
    </border>
    <border>
      <left style="double">
        <color rgb="FFFFB527"/>
      </left>
      <right/>
      <top/>
      <bottom/>
      <diagonal/>
    </border>
    <border>
      <left style="double">
        <color rgb="FFFFB527"/>
      </left>
      <right/>
      <top/>
      <bottom style="double">
        <color rgb="FFFFB527"/>
      </bottom>
      <diagonal/>
    </border>
    <border>
      <left/>
      <right/>
      <top style="double">
        <color rgb="FFFFB527"/>
      </top>
      <bottom/>
      <diagonal/>
    </border>
    <border>
      <left/>
      <right/>
      <top/>
      <bottom style="double">
        <color rgb="FFFFB527"/>
      </bottom>
      <diagonal/>
    </border>
    <border>
      <left style="double">
        <color rgb="FF154A8A"/>
      </left>
      <right/>
      <top style="double">
        <color rgb="FF154A8A"/>
      </top>
      <bottom/>
      <diagonal/>
    </border>
    <border>
      <left style="double">
        <color rgb="FF154A8A"/>
      </left>
      <right/>
      <top/>
      <bottom/>
      <diagonal/>
    </border>
    <border>
      <left style="double">
        <color rgb="FF154A8A"/>
      </left>
      <right/>
      <top/>
      <bottom style="double">
        <color rgb="FF154A8A"/>
      </bottom>
      <diagonal/>
    </border>
    <border>
      <left style="double">
        <color rgb="FFE31414"/>
      </left>
      <right style="double">
        <color rgb="FFE31414"/>
      </right>
      <top style="double">
        <color rgb="FFE31414"/>
      </top>
      <bottom style="double">
        <color rgb="FFE31414"/>
      </bottom>
      <diagonal/>
    </border>
    <border>
      <left/>
      <right/>
      <top style="double">
        <color rgb="FF154A8A"/>
      </top>
      <bottom/>
      <diagonal/>
    </border>
    <border>
      <left/>
      <right/>
      <top/>
      <bottom style="double">
        <color rgb="FF154A8A"/>
      </bottom>
      <diagonal/>
    </border>
    <border>
      <left style="double">
        <color rgb="FFE31414"/>
      </left>
      <right style="double">
        <color rgb="FFE31414"/>
      </right>
      <top style="double">
        <color rgb="FFE31414"/>
      </top>
      <bottom/>
      <diagonal/>
    </border>
    <border>
      <left style="double">
        <color rgb="FFE31414"/>
      </left>
      <right style="double">
        <color rgb="FFE31414"/>
      </right>
      <top/>
      <bottom/>
      <diagonal/>
    </border>
    <border>
      <left style="double">
        <color rgb="FFE31414"/>
      </left>
      <right style="double">
        <color rgb="FFE31414"/>
      </right>
      <top/>
      <bottom style="double">
        <color rgb="FFE31414"/>
      </bottom>
      <diagonal/>
    </border>
    <border>
      <left style="double">
        <color rgb="FFFFB527"/>
      </left>
      <right/>
      <top style="double">
        <color rgb="FFFFB527"/>
      </top>
      <bottom style="double">
        <color rgb="FFFFB527"/>
      </bottom>
      <diagonal/>
    </border>
    <border>
      <left/>
      <right/>
      <top style="double">
        <color rgb="FFFFB527"/>
      </top>
      <bottom style="double">
        <color rgb="FFFFB527"/>
      </bottom>
      <diagonal/>
    </border>
    <border>
      <left style="double">
        <color rgb="FF154A8A"/>
      </left>
      <right/>
      <top style="double">
        <color rgb="FF154A8A"/>
      </top>
      <bottom style="double">
        <color rgb="FF154A8A"/>
      </bottom>
      <diagonal/>
    </border>
    <border>
      <left/>
      <right/>
      <top style="double">
        <color rgb="FF154A8A"/>
      </top>
      <bottom style="double">
        <color rgb="FF154A8A"/>
      </bottom>
      <diagonal/>
    </border>
  </borders>
  <cellStyleXfs count="1">
    <xf numFmtId="0" fontId="0" fillId="0" borderId="0"/>
  </cellStyleXfs>
  <cellXfs count="124">
    <xf numFmtId="0" fontId="0" fillId="0" borderId="0" xfId="0"/>
    <xf numFmtId="0" fontId="0" fillId="0" borderId="0" xfId="0" applyNumberFormat="1"/>
    <xf numFmtId="0" fontId="0" fillId="0" borderId="0"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49" fontId="0" fillId="0" borderId="0" xfId="0" applyNumberFormat="1"/>
    <xf numFmtId="0" fontId="0" fillId="0" borderId="0" xfId="0" applyFill="1"/>
    <xf numFmtId="0" fontId="0" fillId="0" borderId="0" xfId="0" applyFont="1"/>
    <xf numFmtId="0" fontId="0" fillId="2" borderId="0" xfId="0" applyFill="1"/>
    <xf numFmtId="0" fontId="1" fillId="0" borderId="17" xfId="0" applyFont="1" applyBorder="1" applyAlignment="1">
      <alignment horizontal="center" vertical="center" wrapText="1"/>
    </xf>
    <xf numFmtId="49" fontId="2" fillId="0" borderId="17" xfId="0" applyNumberFormat="1" applyFont="1" applyBorder="1" applyAlignment="1">
      <alignment horizontal="justify" vertical="center" wrapText="1"/>
    </xf>
    <xf numFmtId="0" fontId="2" fillId="0" borderId="17" xfId="0" applyFont="1" applyBorder="1" applyAlignment="1">
      <alignment horizontal="justify" vertical="center" wrapText="1"/>
    </xf>
    <xf numFmtId="0" fontId="7" fillId="2" borderId="0" xfId="0" applyFont="1" applyFill="1"/>
    <xf numFmtId="0" fontId="8" fillId="2" borderId="16" xfId="0" applyFont="1" applyFill="1" applyBorder="1"/>
    <xf numFmtId="0" fontId="8" fillId="2" borderId="0" xfId="0" applyFont="1" applyFill="1" applyBorder="1"/>
    <xf numFmtId="0" fontId="8" fillId="2" borderId="17" xfId="0" applyFont="1" applyFill="1" applyBorder="1"/>
    <xf numFmtId="0" fontId="15" fillId="2" borderId="0" xfId="0" applyFont="1" applyFill="1" applyBorder="1" applyAlignment="1">
      <alignment horizontal="center"/>
    </xf>
    <xf numFmtId="0" fontId="16" fillId="0" borderId="0" xfId="0" applyFont="1" applyFill="1" applyBorder="1" applyAlignment="1">
      <alignment horizontal="right" vertical="top"/>
    </xf>
    <xf numFmtId="0" fontId="18" fillId="2" borderId="16" xfId="0" applyFont="1" applyFill="1" applyBorder="1" applyAlignment="1">
      <alignment horizontal="right"/>
    </xf>
    <xf numFmtId="0" fontId="19" fillId="2" borderId="0" xfId="0" applyFont="1" applyFill="1" applyBorder="1"/>
    <xf numFmtId="0" fontId="19" fillId="2" borderId="0"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right" vertical="center"/>
    </xf>
    <xf numFmtId="0" fontId="15" fillId="0" borderId="0" xfId="0" applyFont="1" applyFill="1" applyBorder="1" applyAlignment="1">
      <alignment vertical="center"/>
    </xf>
    <xf numFmtId="0" fontId="20" fillId="2" borderId="0" xfId="0" applyFont="1" applyFill="1" applyBorder="1" applyAlignment="1">
      <alignment horizontal="right" vertical="center"/>
    </xf>
    <xf numFmtId="0" fontId="10" fillId="2" borderId="0"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19" fillId="0" borderId="0" xfId="0" applyFont="1" applyFill="1" applyBorder="1" applyAlignment="1">
      <alignment vertical="center"/>
    </xf>
    <xf numFmtId="0" fontId="15" fillId="2" borderId="0" xfId="0" applyFont="1" applyFill="1" applyBorder="1" applyAlignment="1">
      <alignment vertical="center"/>
    </xf>
    <xf numFmtId="0" fontId="8" fillId="0" borderId="0" xfId="0" applyFont="1" applyFill="1" applyBorder="1" applyAlignment="1">
      <alignment horizontal="right" vertical="center"/>
    </xf>
    <xf numFmtId="0" fontId="19" fillId="2" borderId="1" xfId="0" applyFont="1" applyFill="1" applyBorder="1" applyAlignment="1">
      <alignment horizontal="center" vertical="center" wrapText="1"/>
    </xf>
    <xf numFmtId="0" fontId="21" fillId="2" borderId="10" xfId="0" applyFont="1" applyFill="1" applyBorder="1" applyAlignment="1">
      <alignment horizontal="left" vertical="center" wrapText="1"/>
    </xf>
    <xf numFmtId="0" fontId="22" fillId="2" borderId="11"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18" xfId="0" applyFont="1" applyFill="1" applyBorder="1"/>
    <xf numFmtId="0" fontId="8" fillId="2" borderId="19" xfId="0" applyFont="1" applyFill="1" applyBorder="1"/>
    <xf numFmtId="0" fontId="8" fillId="2" borderId="20" xfId="0" applyFont="1" applyFill="1" applyBorder="1"/>
    <xf numFmtId="0" fontId="8" fillId="2" borderId="32" xfId="0" applyFont="1" applyFill="1" applyBorder="1"/>
    <xf numFmtId="0" fontId="8" fillId="2" borderId="33" xfId="0" applyFont="1" applyFill="1" applyBorder="1"/>
    <xf numFmtId="0" fontId="8" fillId="2" borderId="34" xfId="0" applyFont="1" applyFill="1" applyBorder="1"/>
    <xf numFmtId="49" fontId="8" fillId="3" borderId="1" xfId="0" applyNumberFormat="1" applyFont="1" applyFill="1" applyBorder="1" applyAlignment="1">
      <alignment horizontal="right" vertical="center"/>
    </xf>
    <xf numFmtId="0" fontId="8" fillId="3" borderId="1" xfId="0" applyFont="1" applyFill="1" applyBorder="1" applyAlignment="1">
      <alignment horizontal="right" vertical="center"/>
    </xf>
    <xf numFmtId="164" fontId="8" fillId="3" borderId="1" xfId="0" applyNumberFormat="1" applyFont="1" applyFill="1" applyBorder="1" applyAlignment="1">
      <alignment horizontal="right" vertical="center" wrapText="1"/>
    </xf>
    <xf numFmtId="0" fontId="8" fillId="3" borderId="1" xfId="0" applyFont="1" applyFill="1" applyBorder="1" applyAlignment="1">
      <alignment horizontal="right" vertical="center" wrapText="1"/>
    </xf>
    <xf numFmtId="0" fontId="0" fillId="0" borderId="13" xfId="0" applyBorder="1" applyAlignment="1">
      <alignment vertical="center"/>
    </xf>
    <xf numFmtId="0" fontId="8" fillId="0" borderId="29" xfId="0" applyFont="1"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0" xfId="0" applyBorder="1" applyAlignment="1">
      <alignment vertical="center"/>
    </xf>
    <xf numFmtId="0" fontId="10" fillId="0" borderId="0" xfId="0" applyFont="1" applyFill="1"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8" fillId="0" borderId="19" xfId="0" applyFont="1" applyFill="1"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8" fillId="0" borderId="0" xfId="0" applyFont="1" applyAlignment="1">
      <alignment vertical="center"/>
    </xf>
    <xf numFmtId="1" fontId="8" fillId="3" borderId="1" xfId="0" applyNumberFormat="1" applyFont="1" applyFill="1" applyBorder="1" applyAlignment="1">
      <alignment horizontal="right" vertical="center" wrapText="1"/>
    </xf>
    <xf numFmtId="0" fontId="8" fillId="2" borderId="21" xfId="0" applyFont="1" applyFill="1" applyBorder="1" applyAlignment="1">
      <alignment horizontal="center"/>
    </xf>
    <xf numFmtId="0" fontId="8" fillId="2" borderId="24" xfId="0" applyFont="1" applyFill="1" applyBorder="1" applyAlignment="1">
      <alignment horizontal="center"/>
    </xf>
    <xf numFmtId="0" fontId="8" fillId="2" borderId="22" xfId="0" applyFont="1" applyFill="1" applyBorder="1" applyAlignment="1">
      <alignment horizontal="center"/>
    </xf>
    <xf numFmtId="0" fontId="8" fillId="2" borderId="0" xfId="0" applyFont="1" applyFill="1" applyBorder="1" applyAlignment="1">
      <alignment horizontal="center"/>
    </xf>
    <xf numFmtId="0" fontId="8" fillId="2" borderId="23" xfId="0" applyFont="1" applyFill="1" applyBorder="1" applyAlignment="1">
      <alignment horizontal="center"/>
    </xf>
    <xf numFmtId="0" fontId="8" fillId="2" borderId="25" xfId="0" applyFont="1" applyFill="1" applyBorder="1" applyAlignment="1">
      <alignment horizontal="center"/>
    </xf>
    <xf numFmtId="0" fontId="25" fillId="2" borderId="26"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0" xfId="0" applyFont="1" applyFill="1" applyBorder="1" applyAlignment="1">
      <alignment horizontal="center"/>
    </xf>
    <xf numFmtId="0" fontId="21" fillId="2" borderId="10"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0" xfId="0" applyFont="1" applyFill="1" applyBorder="1" applyAlignment="1">
      <alignment horizontal="left" vertical="center"/>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19" fillId="2" borderId="1" xfId="0" applyFont="1" applyFill="1" applyBorder="1" applyAlignment="1">
      <alignment horizontal="center" vertical="center"/>
    </xf>
    <xf numFmtId="0" fontId="17" fillId="2" borderId="16" xfId="0" applyFont="1" applyFill="1" applyBorder="1" applyAlignment="1">
      <alignment horizontal="left" vertical="center"/>
    </xf>
    <xf numFmtId="0" fontId="17" fillId="2" borderId="0" xfId="0" applyFont="1" applyFill="1" applyBorder="1" applyAlignment="1">
      <alignment horizontal="lef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24" fillId="0" borderId="37" xfId="0" applyFont="1" applyBorder="1" applyAlignment="1">
      <alignment horizontal="center" vertical="center" wrapText="1"/>
    </xf>
    <xf numFmtId="0" fontId="24" fillId="0" borderId="38" xfId="0" applyFont="1" applyBorder="1" applyAlignment="1">
      <alignment horizontal="center" vertical="center"/>
    </xf>
    <xf numFmtId="0" fontId="10" fillId="0" borderId="0" xfId="0" applyFont="1" applyFill="1" applyBorder="1" applyAlignment="1">
      <alignment horizontal="justify" vertical="center" wrapText="1"/>
    </xf>
    <xf numFmtId="49" fontId="10" fillId="0" borderId="1" xfId="0" applyNumberFormat="1" applyFont="1" applyFill="1" applyBorder="1" applyAlignment="1">
      <alignment horizontal="justify" vertical="center" wrapText="1"/>
    </xf>
    <xf numFmtId="0" fontId="10"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1" fillId="0" borderId="0" xfId="0" applyFont="1" applyFill="1" applyBorder="1" applyAlignment="1">
      <alignment horizontal="justify" vertical="center" wrapText="1"/>
    </xf>
    <xf numFmtId="0" fontId="3" fillId="0" borderId="1" xfId="0" applyFont="1" applyBorder="1" applyAlignment="1">
      <alignment horizontal="center"/>
    </xf>
    <xf numFmtId="0" fontId="4" fillId="0" borderId="1" xfId="0" applyFont="1" applyBorder="1"/>
    <xf numFmtId="0" fontId="0" fillId="0" borderId="1" xfId="0" applyBorder="1"/>
    <xf numFmtId="0" fontId="5" fillId="0" borderId="1" xfId="0" applyFont="1" applyBorder="1" applyAlignment="1">
      <alignment horizontal="center" vertical="center" wrapText="1"/>
    </xf>
    <xf numFmtId="0" fontId="4" fillId="0" borderId="1" xfId="0" applyFont="1" applyBorder="1" applyAlignment="1">
      <alignment vertical="center"/>
    </xf>
    <xf numFmtId="0" fontId="6" fillId="0" borderId="1" xfId="0" applyFont="1" applyBorder="1" applyAlignment="1">
      <alignment horizontal="center"/>
    </xf>
    <xf numFmtId="0" fontId="5" fillId="0" borderId="1" xfId="0" applyFont="1" applyBorder="1" applyAlignment="1">
      <alignment horizontal="center"/>
    </xf>
    <xf numFmtId="14" fontId="5" fillId="0" borderId="1" xfId="0" applyNumberFormat="1" applyFont="1" applyBorder="1" applyAlignment="1">
      <alignment horizontal="center"/>
    </xf>
  </cellXfs>
  <cellStyles count="1">
    <cellStyle name="Normal" xfId="0" builtinId="0"/>
  </cellStyles>
  <dxfs count="0"/>
  <tableStyles count="0" defaultTableStyle="TableStyleMedium9" defaultPivotStyle="PivotStyleLight16"/>
  <colors>
    <mruColors>
      <color rgb="FFEDEDED"/>
      <color rgb="FFE31414"/>
      <color rgb="FF154A8A"/>
      <color rgb="FFFFB527"/>
      <color rgb="FF888888"/>
      <color rgb="FFE41414"/>
      <color rgb="FF154A8B"/>
      <color rgb="FFFFEB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652290</xdr:colOff>
      <xdr:row>0</xdr:row>
      <xdr:rowOff>149015</xdr:rowOff>
    </xdr:from>
    <xdr:to>
      <xdr:col>1</xdr:col>
      <xdr:colOff>1886744</xdr:colOff>
      <xdr:row>3</xdr:row>
      <xdr:rowOff>31733</xdr:rowOff>
    </xdr:to>
    <xdr:pic>
      <xdr:nvPicPr>
        <xdr:cNvPr id="4" name="Imagen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2290" y="149015"/>
          <a:ext cx="2055069" cy="586103"/>
        </a:xfrm>
        <a:prstGeom prst="rect">
          <a:avLst/>
        </a:prstGeom>
        <a:noFill/>
        <a:ln>
          <a:noFill/>
        </a:ln>
      </xdr:spPr>
    </xdr:pic>
    <xdr:clientData/>
  </xdr:twoCellAnchor>
  <xdr:twoCellAnchor editAs="oneCell">
    <xdr:from>
      <xdr:col>4</xdr:col>
      <xdr:colOff>212913</xdr:colOff>
      <xdr:row>0</xdr:row>
      <xdr:rowOff>88688</xdr:rowOff>
    </xdr:from>
    <xdr:to>
      <xdr:col>4</xdr:col>
      <xdr:colOff>851649</xdr:colOff>
      <xdr:row>3</xdr:row>
      <xdr:rowOff>11848</xdr:rowOff>
    </xdr:to>
    <xdr:pic>
      <xdr:nvPicPr>
        <xdr:cNvPr id="7" name="Imagen 6"/>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93427" y="88688"/>
          <a:ext cx="638736" cy="630731"/>
        </a:xfrm>
        <a:prstGeom prst="rect">
          <a:avLst/>
        </a:prstGeom>
        <a:noFill/>
        <a:ln>
          <a:noFill/>
        </a:ln>
      </xdr:spPr>
    </xdr:pic>
    <xdr:clientData/>
  </xdr:twoCellAnchor>
  <xdr:twoCellAnchor editAs="oneCell">
    <xdr:from>
      <xdr:col>3</xdr:col>
      <xdr:colOff>2637692</xdr:colOff>
      <xdr:row>6</xdr:row>
      <xdr:rowOff>7328</xdr:rowOff>
    </xdr:from>
    <xdr:to>
      <xdr:col>4</xdr:col>
      <xdr:colOff>1007451</xdr:colOff>
      <xdr:row>7</xdr:row>
      <xdr:rowOff>140678</xdr:rowOff>
    </xdr:to>
    <xdr:pic>
      <xdr:nvPicPr>
        <xdr:cNvPr id="5" name="Imagen 4" descr="C:\Users\manuelcardona\AppData\Local\Microsoft\Windows\INetCache\Content.Outlook\QD0J8QIL\AICMA_HORIZ_ALTA.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20961" y="930520"/>
          <a:ext cx="1857375" cy="419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219074</xdr:rowOff>
    </xdr:from>
    <xdr:to>
      <xdr:col>2</xdr:col>
      <xdr:colOff>1295400</xdr:colOff>
      <xdr:row>0</xdr:row>
      <xdr:rowOff>597871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219074"/>
          <a:ext cx="2286000" cy="378797"/>
        </a:xfrm>
        <a:prstGeom prst="rect">
          <a:avLst/>
        </a:prstGeom>
      </xdr:spPr>
    </xdr:pic>
    <xdr:clientData/>
  </xdr:twoCellAnchor>
  <xdr:twoCellAnchor editAs="oneCell">
    <xdr:from>
      <xdr:col>8</xdr:col>
      <xdr:colOff>104775</xdr:colOff>
      <xdr:row>0</xdr:row>
      <xdr:rowOff>57150</xdr:rowOff>
    </xdr:from>
    <xdr:to>
      <xdr:col>8</xdr:col>
      <xdr:colOff>743511</xdr:colOff>
      <xdr:row>0</xdr:row>
      <xdr:rowOff>684679</xdr:rowOff>
    </xdr:to>
    <xdr:pic>
      <xdr:nvPicPr>
        <xdr:cNvPr id="4" name="Imagen 3"/>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15125" y="57150"/>
          <a:ext cx="638736" cy="627529"/>
        </a:xfrm>
        <a:prstGeom prst="rect">
          <a:avLst/>
        </a:prstGeom>
        <a:noFill/>
        <a:ln>
          <a:noFill/>
        </a:ln>
      </xdr:spPr>
    </xdr:pic>
    <xdr:clientData/>
  </xdr:twoCellAnchor>
  <xdr:twoCellAnchor editAs="oneCell">
    <xdr:from>
      <xdr:col>7</xdr:col>
      <xdr:colOff>114300</xdr:colOff>
      <xdr:row>1</xdr:row>
      <xdr:rowOff>247650</xdr:rowOff>
    </xdr:from>
    <xdr:to>
      <xdr:col>8</xdr:col>
      <xdr:colOff>819150</xdr:colOff>
      <xdr:row>1</xdr:row>
      <xdr:rowOff>628650</xdr:rowOff>
    </xdr:to>
    <xdr:pic>
      <xdr:nvPicPr>
        <xdr:cNvPr id="6" name="Imagen 5" descr="C:\Users\manuelcardona\AppData\Local\Microsoft\Windows\INetCache\Content.Outlook\QD0J8QIL\AICMA_HORIZ_ALTA.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57875" y="1038225"/>
          <a:ext cx="1571625" cy="381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25400</xdr:colOff>
      <xdr:row>0</xdr:row>
      <xdr:rowOff>219075</xdr:rowOff>
    </xdr:from>
    <xdr:ext cx="1819275" cy="476250"/>
    <xdr:pic>
      <xdr:nvPicPr>
        <xdr:cNvPr id="2" name="image3.png">
          <a:extLst>
            <a:ext uri="{FF2B5EF4-FFF2-40B4-BE49-F238E27FC236}">
              <a16:creationId xmlns:a16="http://schemas.microsoft.com/office/drawing/2014/main" id="{DC645471-5458-454B-B388-7CDE42A3D516}"/>
            </a:ext>
          </a:extLst>
        </xdr:cNvPr>
        <xdr:cNvPicPr preferRelativeResize="0"/>
      </xdr:nvPicPr>
      <xdr:blipFill>
        <a:blip xmlns:r="http://schemas.openxmlformats.org/officeDocument/2006/relationships" r:embed="rId1" cstate="print"/>
        <a:stretch>
          <a:fillRect/>
        </a:stretch>
      </xdr:blipFill>
      <xdr:spPr>
        <a:xfrm>
          <a:off x="25400" y="219075"/>
          <a:ext cx="1819275" cy="476250"/>
        </a:xfrm>
        <a:prstGeom prst="rect">
          <a:avLst/>
        </a:prstGeom>
        <a:noFill/>
      </xdr:spPr>
    </xdr:pic>
    <xdr:clientData fLocksWithSheet="0"/>
  </xdr:oneCellAnchor>
  <xdr:oneCellAnchor>
    <xdr:from>
      <xdr:col>6</xdr:col>
      <xdr:colOff>133350</xdr:colOff>
      <xdr:row>0</xdr:row>
      <xdr:rowOff>19050</xdr:rowOff>
    </xdr:from>
    <xdr:ext cx="1304925" cy="333375"/>
    <xdr:pic>
      <xdr:nvPicPr>
        <xdr:cNvPr id="3" name="image2.png">
          <a:extLst>
            <a:ext uri="{FF2B5EF4-FFF2-40B4-BE49-F238E27FC236}">
              <a16:creationId xmlns:a16="http://schemas.microsoft.com/office/drawing/2014/main" id="{E36442E5-3DC2-42E7-ACD9-89AD8DAF7FC3}"/>
            </a:ext>
          </a:extLst>
        </xdr:cNvPr>
        <xdr:cNvPicPr preferRelativeResize="0"/>
      </xdr:nvPicPr>
      <xdr:blipFill>
        <a:blip xmlns:r="http://schemas.openxmlformats.org/officeDocument/2006/relationships" r:embed="rId2" cstate="print"/>
        <a:stretch>
          <a:fillRect/>
        </a:stretch>
      </xdr:blipFill>
      <xdr:spPr>
        <a:xfrm>
          <a:off x="5143500" y="19050"/>
          <a:ext cx="1304925" cy="3333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149"/>
  <sheetViews>
    <sheetView tabSelected="1" view="pageBreakPreview" zoomScale="130" zoomScaleNormal="100" zoomScaleSheetLayoutView="130" workbookViewId="0">
      <selection activeCell="E12" sqref="E12"/>
    </sheetView>
  </sheetViews>
  <sheetFormatPr baseColWidth="10" defaultRowHeight="15"/>
  <cols>
    <col min="1" max="1" width="12.28515625" style="14" customWidth="1"/>
    <col min="2" max="2" width="38.28515625" style="14" customWidth="1"/>
    <col min="3" max="3" width="7.7109375" style="14" customWidth="1"/>
    <col min="4" max="4" width="52.28515625" style="14" customWidth="1"/>
    <col min="5" max="5" width="15.7109375" style="14" customWidth="1"/>
    <col min="6" max="7" width="11.42578125" style="14" customWidth="1"/>
    <col min="8" max="16384" width="11.42578125" style="14"/>
  </cols>
  <sheetData>
    <row r="1" spans="1:5" ht="21" customHeight="1" thickTop="1">
      <c r="A1" s="70"/>
      <c r="B1" s="71"/>
      <c r="C1" s="76" t="s">
        <v>1128</v>
      </c>
      <c r="D1" s="77"/>
      <c r="E1" s="47"/>
    </row>
    <row r="2" spans="1:5" ht="15" customHeight="1">
      <c r="A2" s="72"/>
      <c r="B2" s="73"/>
      <c r="C2" s="78"/>
      <c r="D2" s="79"/>
      <c r="E2" s="48"/>
    </row>
    <row r="3" spans="1:5" ht="19.5" customHeight="1">
      <c r="A3" s="72"/>
      <c r="B3" s="73"/>
      <c r="C3" s="78"/>
      <c r="D3" s="79"/>
      <c r="E3" s="48"/>
    </row>
    <row r="4" spans="1:5" ht="14.25" customHeight="1" thickBot="1">
      <c r="A4" s="74"/>
      <c r="B4" s="75"/>
      <c r="C4" s="80"/>
      <c r="D4" s="81"/>
      <c r="E4" s="49"/>
    </row>
    <row r="5" spans="1:5" ht="18" hidden="1">
      <c r="A5" s="19"/>
      <c r="B5" s="20"/>
      <c r="C5" s="20"/>
      <c r="D5" s="20"/>
      <c r="E5" s="21"/>
    </row>
    <row r="6" spans="1:5" ht="3" customHeight="1" thickTop="1">
      <c r="A6" s="19"/>
      <c r="B6" s="20"/>
      <c r="C6" s="20"/>
      <c r="D6" s="20"/>
      <c r="E6" s="21"/>
    </row>
    <row r="7" spans="1:5" ht="22.5" customHeight="1">
      <c r="A7" s="19"/>
      <c r="B7" s="82" t="s">
        <v>115</v>
      </c>
      <c r="C7" s="82"/>
      <c r="D7" s="82"/>
      <c r="E7" s="21"/>
    </row>
    <row r="8" spans="1:5" ht="14.25" customHeight="1">
      <c r="A8" s="19"/>
      <c r="B8" s="82" t="s">
        <v>287</v>
      </c>
      <c r="C8" s="82"/>
      <c r="D8" s="82"/>
      <c r="E8" s="21"/>
    </row>
    <row r="9" spans="1:5" ht="18">
      <c r="A9" s="19"/>
      <c r="B9" s="22"/>
      <c r="C9" s="22"/>
      <c r="D9" s="23" t="s">
        <v>1161</v>
      </c>
      <c r="E9" s="21"/>
    </row>
    <row r="10" spans="1:5" ht="9.75" customHeight="1">
      <c r="A10" s="105" t="s">
        <v>300</v>
      </c>
      <c r="B10" s="106"/>
      <c r="C10" s="22"/>
      <c r="D10" s="22"/>
      <c r="E10" s="21"/>
    </row>
    <row r="11" spans="1:5" ht="6" customHeight="1">
      <c r="A11" s="24"/>
      <c r="B11" s="25"/>
      <c r="C11" s="20"/>
      <c r="D11" s="20"/>
      <c r="E11" s="21"/>
    </row>
    <row r="12" spans="1:5" ht="20.25" customHeight="1">
      <c r="A12" s="24" t="s">
        <v>299</v>
      </c>
      <c r="B12" s="26" t="s">
        <v>117</v>
      </c>
      <c r="C12" s="27"/>
      <c r="D12" s="50"/>
      <c r="E12" s="21"/>
    </row>
    <row r="13" spans="1:5" ht="6" customHeight="1">
      <c r="A13" s="19"/>
      <c r="B13" s="26"/>
      <c r="C13" s="27"/>
      <c r="D13" s="28"/>
      <c r="E13" s="21"/>
    </row>
    <row r="14" spans="1:5" ht="20.25" customHeight="1">
      <c r="A14" s="24" t="s">
        <v>299</v>
      </c>
      <c r="B14" s="26" t="s">
        <v>276</v>
      </c>
      <c r="C14" s="27"/>
      <c r="D14" s="51"/>
      <c r="E14" s="21"/>
    </row>
    <row r="15" spans="1:5" ht="5.25" customHeight="1">
      <c r="A15" s="19"/>
      <c r="B15" s="26"/>
      <c r="C15" s="27"/>
      <c r="D15" s="28"/>
      <c r="E15" s="21"/>
    </row>
    <row r="16" spans="1:5" ht="20.25" customHeight="1">
      <c r="A16" s="19"/>
      <c r="B16" s="26" t="s">
        <v>278</v>
      </c>
      <c r="C16" s="27"/>
      <c r="D16" s="51"/>
      <c r="E16" s="21"/>
    </row>
    <row r="17" spans="1:5" ht="5.25" customHeight="1">
      <c r="A17" s="19"/>
      <c r="B17" s="26"/>
      <c r="C17" s="27"/>
      <c r="D17" s="28"/>
      <c r="E17" s="21"/>
    </row>
    <row r="18" spans="1:5" ht="20.25" customHeight="1">
      <c r="A18" s="24" t="s">
        <v>299</v>
      </c>
      <c r="B18" s="26" t="s">
        <v>277</v>
      </c>
      <c r="C18" s="27"/>
      <c r="D18" s="51"/>
      <c r="E18" s="21"/>
    </row>
    <row r="19" spans="1:5" ht="5.25" customHeight="1">
      <c r="A19" s="19"/>
      <c r="B19" s="26"/>
      <c r="C19" s="27"/>
      <c r="D19" s="28"/>
      <c r="E19" s="21"/>
    </row>
    <row r="20" spans="1:5" ht="20.25" customHeight="1">
      <c r="A20" s="24" t="s">
        <v>299</v>
      </c>
      <c r="B20" s="26" t="s">
        <v>1074</v>
      </c>
      <c r="C20" s="27"/>
      <c r="D20" s="51"/>
      <c r="E20" s="21"/>
    </row>
    <row r="21" spans="1:5" ht="5.25" customHeight="1">
      <c r="A21" s="19"/>
      <c r="B21" s="26"/>
      <c r="C21" s="27"/>
      <c r="D21" s="28"/>
      <c r="E21" s="21"/>
    </row>
    <row r="22" spans="1:5" ht="20.25" customHeight="1">
      <c r="A22" s="24" t="s">
        <v>299</v>
      </c>
      <c r="B22" s="26" t="s">
        <v>279</v>
      </c>
      <c r="C22" s="27"/>
      <c r="D22" s="51"/>
      <c r="E22" s="21"/>
    </row>
    <row r="23" spans="1:5" ht="5.25" customHeight="1">
      <c r="A23" s="19"/>
      <c r="B23" s="26"/>
      <c r="C23" s="27"/>
      <c r="D23" s="28"/>
      <c r="E23" s="21"/>
    </row>
    <row r="24" spans="1:5" ht="19.5" customHeight="1">
      <c r="A24" s="24" t="s">
        <v>299</v>
      </c>
      <c r="B24" s="26" t="s">
        <v>1138</v>
      </c>
      <c r="C24" s="27"/>
      <c r="D24" s="51"/>
      <c r="E24" s="21"/>
    </row>
    <row r="25" spans="1:5" ht="4.5" customHeight="1">
      <c r="A25" s="19"/>
      <c r="B25" s="26"/>
      <c r="C25" s="27"/>
      <c r="D25" s="28"/>
      <c r="E25" s="21"/>
    </row>
    <row r="26" spans="1:5" ht="20.25" customHeight="1">
      <c r="A26" s="24" t="s">
        <v>299</v>
      </c>
      <c r="B26" s="26" t="s">
        <v>118</v>
      </c>
      <c r="C26" s="27"/>
      <c r="D26" s="50"/>
      <c r="E26" s="21"/>
    </row>
    <row r="27" spans="1:5" ht="5.25" customHeight="1">
      <c r="A27" s="19"/>
      <c r="B27" s="26"/>
      <c r="C27" s="27"/>
      <c r="D27" s="28"/>
      <c r="E27" s="21"/>
    </row>
    <row r="28" spans="1:5" ht="20.25" customHeight="1">
      <c r="A28" s="24" t="s">
        <v>299</v>
      </c>
      <c r="B28" s="26" t="s">
        <v>274</v>
      </c>
      <c r="C28" s="27"/>
      <c r="D28" s="51"/>
      <c r="E28" s="21"/>
    </row>
    <row r="29" spans="1:5" ht="5.25" customHeight="1">
      <c r="A29" s="19"/>
      <c r="B29" s="26"/>
      <c r="C29" s="27"/>
      <c r="D29" s="28"/>
      <c r="E29" s="21"/>
    </row>
    <row r="30" spans="1:5" ht="20.25" customHeight="1">
      <c r="A30" s="24" t="s">
        <v>299</v>
      </c>
      <c r="B30" s="26" t="s">
        <v>275</v>
      </c>
      <c r="C30" s="27"/>
      <c r="D30" s="51"/>
      <c r="E30" s="21"/>
    </row>
    <row r="31" spans="1:5" ht="5.25" customHeight="1">
      <c r="A31" s="19"/>
      <c r="B31" s="26"/>
      <c r="C31" s="27"/>
      <c r="D31" s="28"/>
      <c r="E31" s="21"/>
    </row>
    <row r="32" spans="1:5" ht="20.25" customHeight="1">
      <c r="A32" s="19"/>
      <c r="B32" s="26" t="s">
        <v>280</v>
      </c>
      <c r="C32" s="27"/>
      <c r="D32" s="51"/>
      <c r="E32" s="21"/>
    </row>
    <row r="33" spans="1:5" ht="5.25" customHeight="1">
      <c r="A33" s="19"/>
      <c r="B33" s="26"/>
      <c r="C33" s="27"/>
      <c r="D33" s="28"/>
      <c r="E33" s="21"/>
    </row>
    <row r="34" spans="1:5" ht="20.25" customHeight="1">
      <c r="A34" s="24" t="s">
        <v>299</v>
      </c>
      <c r="B34" s="26" t="s">
        <v>116</v>
      </c>
      <c r="C34" s="27"/>
      <c r="D34" s="51"/>
      <c r="E34" s="21"/>
    </row>
    <row r="35" spans="1:5" ht="5.25" customHeight="1">
      <c r="A35" s="19"/>
      <c r="B35" s="26"/>
      <c r="C35" s="27"/>
      <c r="D35" s="27"/>
      <c r="E35" s="21"/>
    </row>
    <row r="36" spans="1:5" ht="5.25" customHeight="1">
      <c r="A36" s="19"/>
      <c r="B36" s="26"/>
      <c r="C36" s="27"/>
      <c r="D36" s="27"/>
      <c r="E36" s="21"/>
    </row>
    <row r="37" spans="1:5" ht="18">
      <c r="A37" s="24"/>
      <c r="B37" s="29" t="s">
        <v>130</v>
      </c>
      <c r="C37" s="27"/>
      <c r="D37" s="30"/>
      <c r="E37" s="21"/>
    </row>
    <row r="38" spans="1:5" ht="18" customHeight="1">
      <c r="A38" s="19"/>
      <c r="B38" s="27"/>
      <c r="C38" s="27"/>
      <c r="D38" s="31" t="s">
        <v>290</v>
      </c>
      <c r="E38" s="21"/>
    </row>
    <row r="39" spans="1:5" ht="17.25" customHeight="1">
      <c r="A39" s="19"/>
      <c r="B39" s="86"/>
      <c r="C39" s="87"/>
      <c r="D39" s="88"/>
      <c r="E39" s="21"/>
    </row>
    <row r="40" spans="1:5" ht="17.25" customHeight="1">
      <c r="A40" s="19"/>
      <c r="B40" s="89"/>
      <c r="C40" s="90"/>
      <c r="D40" s="91"/>
      <c r="E40" s="21"/>
    </row>
    <row r="41" spans="1:5" ht="17.25" customHeight="1">
      <c r="A41" s="19"/>
      <c r="B41" s="89"/>
      <c r="C41" s="90"/>
      <c r="D41" s="91"/>
      <c r="E41" s="21"/>
    </row>
    <row r="42" spans="1:5" ht="17.25" customHeight="1">
      <c r="A42" s="19"/>
      <c r="B42" s="92"/>
      <c r="C42" s="93"/>
      <c r="D42" s="94"/>
      <c r="E42" s="21"/>
    </row>
    <row r="43" spans="1:5" ht="9" customHeight="1">
      <c r="A43" s="19"/>
      <c r="B43" s="27"/>
      <c r="C43" s="27"/>
      <c r="D43" s="27"/>
      <c r="E43" s="21"/>
    </row>
    <row r="44" spans="1:5" ht="14.25" customHeight="1">
      <c r="A44" s="19"/>
      <c r="B44" s="29" t="s">
        <v>1081</v>
      </c>
      <c r="C44" s="27"/>
      <c r="D44" s="27"/>
      <c r="E44" s="21"/>
    </row>
    <row r="45" spans="1:5" ht="9" customHeight="1">
      <c r="A45" s="19"/>
      <c r="B45" s="27"/>
      <c r="C45" s="27"/>
      <c r="D45" s="27"/>
      <c r="E45" s="21"/>
    </row>
    <row r="46" spans="1:5" ht="18.75" customHeight="1">
      <c r="A46" s="19"/>
      <c r="B46" s="86"/>
      <c r="C46" s="87"/>
      <c r="D46" s="88"/>
      <c r="E46" s="21"/>
    </row>
    <row r="47" spans="1:5" ht="18.75" customHeight="1">
      <c r="A47" s="19"/>
      <c r="B47" s="89"/>
      <c r="C47" s="90"/>
      <c r="D47" s="91"/>
      <c r="E47" s="21"/>
    </row>
    <row r="48" spans="1:5" ht="18.75" customHeight="1">
      <c r="A48" s="19"/>
      <c r="B48" s="89"/>
      <c r="C48" s="90"/>
      <c r="D48" s="91"/>
      <c r="E48" s="21"/>
    </row>
    <row r="49" spans="1:5" ht="18.75" customHeight="1">
      <c r="A49" s="19"/>
      <c r="B49" s="92"/>
      <c r="C49" s="93"/>
      <c r="D49" s="94"/>
      <c r="E49" s="21"/>
    </row>
    <row r="50" spans="1:5" ht="9" customHeight="1">
      <c r="A50" s="19"/>
      <c r="B50" s="27"/>
      <c r="C50" s="27"/>
      <c r="D50" s="27"/>
      <c r="E50" s="21"/>
    </row>
    <row r="51" spans="1:5" ht="11.25" customHeight="1">
      <c r="A51" s="19"/>
      <c r="B51" s="29" t="s">
        <v>1082</v>
      </c>
      <c r="C51" s="27"/>
      <c r="D51" s="27"/>
      <c r="E51" s="21"/>
    </row>
    <row r="52" spans="1:5" ht="9" customHeight="1">
      <c r="A52" s="19"/>
      <c r="B52" s="27"/>
      <c r="C52" s="27"/>
      <c r="D52" s="27"/>
      <c r="E52" s="21"/>
    </row>
    <row r="53" spans="1:5" ht="12" customHeight="1">
      <c r="A53" s="19"/>
      <c r="B53" s="86"/>
      <c r="C53" s="87"/>
      <c r="D53" s="88"/>
      <c r="E53" s="21"/>
    </row>
    <row r="54" spans="1:5" ht="12" customHeight="1">
      <c r="A54" s="19"/>
      <c r="B54" s="89"/>
      <c r="C54" s="90"/>
      <c r="D54" s="91"/>
      <c r="E54" s="21"/>
    </row>
    <row r="55" spans="1:5" ht="12" customHeight="1">
      <c r="A55" s="19"/>
      <c r="B55" s="89"/>
      <c r="C55" s="90"/>
      <c r="D55" s="91"/>
      <c r="E55" s="21"/>
    </row>
    <row r="56" spans="1:5" ht="12" customHeight="1">
      <c r="A56" s="19"/>
      <c r="B56" s="92"/>
      <c r="C56" s="93"/>
      <c r="D56" s="94"/>
      <c r="E56" s="21"/>
    </row>
    <row r="57" spans="1:5" ht="9" customHeight="1">
      <c r="A57" s="19"/>
      <c r="B57" s="27"/>
      <c r="C57" s="27"/>
      <c r="D57" s="27"/>
      <c r="E57" s="21"/>
    </row>
    <row r="58" spans="1:5" ht="13.5" customHeight="1">
      <c r="A58" s="19"/>
      <c r="B58" s="32" t="s">
        <v>1083</v>
      </c>
      <c r="C58" s="27"/>
      <c r="D58" s="69"/>
      <c r="E58" s="21"/>
    </row>
    <row r="59" spans="1:5" ht="6.75" customHeight="1">
      <c r="A59" s="19"/>
      <c r="B59" s="32"/>
      <c r="C59" s="27"/>
      <c r="D59" s="27"/>
      <c r="E59" s="21"/>
    </row>
    <row r="60" spans="1:5" ht="14.25" customHeight="1">
      <c r="A60" s="19"/>
      <c r="B60" s="32" t="s">
        <v>1084</v>
      </c>
      <c r="C60" s="27"/>
      <c r="D60" s="52"/>
      <c r="E60" s="21"/>
    </row>
    <row r="61" spans="1:5" ht="7.5" customHeight="1">
      <c r="A61" s="19"/>
      <c r="B61" s="32"/>
      <c r="C61" s="27"/>
      <c r="D61" s="27"/>
      <c r="E61" s="21"/>
    </row>
    <row r="62" spans="1:5" ht="14.25" customHeight="1">
      <c r="A62" s="19"/>
      <c r="B62" s="32" t="s">
        <v>1085</v>
      </c>
      <c r="C62" s="27"/>
      <c r="D62" s="52"/>
      <c r="E62" s="21"/>
    </row>
    <row r="63" spans="1:5" ht="9" customHeight="1">
      <c r="A63" s="19"/>
      <c r="B63" s="32"/>
      <c r="C63" s="27"/>
      <c r="D63" s="27"/>
      <c r="E63" s="21"/>
    </row>
    <row r="64" spans="1:5" ht="14.25" customHeight="1">
      <c r="A64" s="19"/>
      <c r="B64" s="32" t="s">
        <v>1086</v>
      </c>
      <c r="C64" s="27"/>
      <c r="D64" s="52"/>
      <c r="E64" s="21"/>
    </row>
    <row r="65" spans="1:5" ht="9" customHeight="1">
      <c r="A65" s="19"/>
      <c r="B65" s="32"/>
      <c r="C65" s="27"/>
      <c r="D65" s="27"/>
      <c r="E65" s="21"/>
    </row>
    <row r="66" spans="1:5" ht="28.5" customHeight="1">
      <c r="A66" s="19"/>
      <c r="B66" s="33" t="s">
        <v>1087</v>
      </c>
      <c r="C66" s="27"/>
      <c r="D66" s="69"/>
      <c r="E66" s="21"/>
    </row>
    <row r="67" spans="1:5" ht="6.75" customHeight="1">
      <c r="A67" s="19"/>
      <c r="B67" s="32"/>
      <c r="C67" s="27"/>
      <c r="D67" s="27"/>
      <c r="E67" s="21"/>
    </row>
    <row r="68" spans="1:5" ht="14.25" customHeight="1">
      <c r="A68" s="19"/>
      <c r="B68" s="32" t="s">
        <v>1088</v>
      </c>
      <c r="C68" s="27"/>
      <c r="D68" s="52"/>
      <c r="E68" s="21"/>
    </row>
    <row r="69" spans="1:5" ht="9" customHeight="1">
      <c r="A69" s="19"/>
      <c r="B69" s="32"/>
      <c r="C69" s="27"/>
      <c r="D69" s="27"/>
      <c r="E69" s="21"/>
    </row>
    <row r="70" spans="1:5" ht="14.25" customHeight="1">
      <c r="A70" s="19"/>
      <c r="B70" s="32" t="s">
        <v>1089</v>
      </c>
      <c r="C70" s="27"/>
      <c r="D70" s="52"/>
      <c r="E70" s="21"/>
    </row>
    <row r="71" spans="1:5" ht="7.5" customHeight="1">
      <c r="A71" s="19"/>
      <c r="B71" s="32"/>
      <c r="C71" s="27"/>
      <c r="D71" s="27"/>
      <c r="E71" s="21"/>
    </row>
    <row r="72" spans="1:5" ht="14.25" customHeight="1">
      <c r="A72" s="19"/>
      <c r="B72" s="32" t="s">
        <v>1090</v>
      </c>
      <c r="C72" s="27"/>
      <c r="D72" s="52"/>
      <c r="E72" s="21"/>
    </row>
    <row r="73" spans="1:5" ht="8.25" customHeight="1">
      <c r="A73" s="19"/>
      <c r="B73" s="32"/>
      <c r="C73" s="27"/>
      <c r="D73" s="27"/>
      <c r="E73" s="21"/>
    </row>
    <row r="74" spans="1:5" ht="13.5" customHeight="1">
      <c r="A74" s="24" t="s">
        <v>299</v>
      </c>
      <c r="B74" s="34" t="s">
        <v>119</v>
      </c>
      <c r="C74" s="27"/>
      <c r="D74" s="51"/>
      <c r="E74" s="21"/>
    </row>
    <row r="75" spans="1:5" ht="5.25" customHeight="1">
      <c r="A75" s="19"/>
      <c r="B75" s="34"/>
      <c r="C75" s="27"/>
      <c r="D75" s="27"/>
      <c r="E75" s="21"/>
    </row>
    <row r="76" spans="1:5" ht="18">
      <c r="A76" s="24" t="s">
        <v>299</v>
      </c>
      <c r="B76" s="35" t="s">
        <v>127</v>
      </c>
      <c r="C76" s="27"/>
      <c r="D76" s="27"/>
      <c r="E76" s="21"/>
    </row>
    <row r="77" spans="1:5" ht="12" customHeight="1">
      <c r="A77" s="19"/>
      <c r="B77" s="27"/>
      <c r="C77" s="27"/>
      <c r="D77" s="30" t="s">
        <v>290</v>
      </c>
      <c r="E77" s="21"/>
    </row>
    <row r="78" spans="1:5" ht="16.5" customHeight="1">
      <c r="A78" s="19"/>
      <c r="B78" s="86" t="s">
        <v>1159</v>
      </c>
      <c r="C78" s="87"/>
      <c r="D78" s="88"/>
      <c r="E78" s="21"/>
    </row>
    <row r="79" spans="1:5" ht="16.5" customHeight="1">
      <c r="A79" s="19"/>
      <c r="B79" s="89"/>
      <c r="C79" s="90"/>
      <c r="D79" s="91"/>
      <c r="E79" s="21"/>
    </row>
    <row r="80" spans="1:5" ht="16.5" customHeight="1">
      <c r="A80" s="19"/>
      <c r="B80" s="89"/>
      <c r="C80" s="90"/>
      <c r="D80" s="91"/>
      <c r="E80" s="21"/>
    </row>
    <row r="81" spans="1:5" ht="16.5" customHeight="1">
      <c r="A81" s="19"/>
      <c r="B81" s="89"/>
      <c r="C81" s="90"/>
      <c r="D81" s="91"/>
      <c r="E81" s="21"/>
    </row>
    <row r="82" spans="1:5" ht="16.5" customHeight="1">
      <c r="A82" s="19"/>
      <c r="B82" s="89"/>
      <c r="C82" s="90"/>
      <c r="D82" s="91"/>
      <c r="E82" s="21"/>
    </row>
    <row r="83" spans="1:5" ht="16.5" customHeight="1">
      <c r="A83" s="19"/>
      <c r="B83" s="92"/>
      <c r="C83" s="93"/>
      <c r="D83" s="94"/>
      <c r="E83" s="21"/>
    </row>
    <row r="84" spans="1:5" ht="6" customHeight="1">
      <c r="A84" s="19"/>
      <c r="B84" s="27"/>
      <c r="C84" s="27"/>
      <c r="D84" s="27"/>
      <c r="E84" s="21"/>
    </row>
    <row r="85" spans="1:5" ht="18">
      <c r="A85" s="24" t="s">
        <v>299</v>
      </c>
      <c r="B85" s="26" t="s">
        <v>1079</v>
      </c>
      <c r="C85" s="27"/>
      <c r="D85" s="51"/>
      <c r="E85" s="21"/>
    </row>
    <row r="86" spans="1:5" ht="5.25" customHeight="1">
      <c r="A86" s="19"/>
      <c r="B86" s="26"/>
      <c r="C86" s="27"/>
      <c r="D86" s="28"/>
      <c r="E86" s="21"/>
    </row>
    <row r="87" spans="1:5" ht="18">
      <c r="A87" s="19"/>
      <c r="B87" s="26" t="s">
        <v>1080</v>
      </c>
      <c r="C87" s="27"/>
      <c r="D87" s="51"/>
      <c r="E87" s="21"/>
    </row>
    <row r="88" spans="1:5" ht="6" customHeight="1">
      <c r="A88" s="19"/>
      <c r="B88" s="26"/>
      <c r="C88" s="27" t="s">
        <v>120</v>
      </c>
      <c r="D88" s="28"/>
      <c r="E88" s="21"/>
    </row>
    <row r="89" spans="1:5" ht="18">
      <c r="A89" s="19"/>
      <c r="B89" s="26" t="s">
        <v>121</v>
      </c>
      <c r="C89" s="27"/>
      <c r="D89" s="51"/>
      <c r="E89" s="21"/>
    </row>
    <row r="90" spans="1:5" ht="6" customHeight="1">
      <c r="A90" s="19"/>
      <c r="B90" s="26"/>
      <c r="C90" s="27"/>
      <c r="D90" s="28"/>
      <c r="E90" s="21"/>
    </row>
    <row r="91" spans="1:5" ht="18">
      <c r="A91" s="19"/>
      <c r="B91" s="26" t="s">
        <v>288</v>
      </c>
      <c r="C91" s="27"/>
      <c r="D91" s="51"/>
      <c r="E91" s="21"/>
    </row>
    <row r="92" spans="1:5" ht="6" customHeight="1">
      <c r="A92" s="19"/>
      <c r="B92" s="26"/>
      <c r="C92" s="27"/>
      <c r="D92" s="28"/>
      <c r="E92" s="21"/>
    </row>
    <row r="93" spans="1:5" ht="18">
      <c r="A93" s="19"/>
      <c r="B93" s="26" t="s">
        <v>125</v>
      </c>
      <c r="C93" s="27"/>
      <c r="D93" s="51"/>
      <c r="E93" s="21"/>
    </row>
    <row r="94" spans="1:5" ht="6" customHeight="1">
      <c r="A94" s="19"/>
      <c r="B94" s="26"/>
      <c r="C94" s="27"/>
      <c r="D94" s="28"/>
      <c r="E94" s="21"/>
    </row>
    <row r="95" spans="1:5" ht="18">
      <c r="A95" s="19"/>
      <c r="B95" s="26" t="s">
        <v>289</v>
      </c>
      <c r="C95" s="27"/>
      <c r="D95" s="51"/>
      <c r="E95" s="21"/>
    </row>
    <row r="96" spans="1:5" ht="6" customHeight="1">
      <c r="A96" s="19"/>
      <c r="B96" s="26"/>
      <c r="C96" s="27"/>
      <c r="D96" s="28"/>
      <c r="E96" s="21"/>
    </row>
    <row r="97" spans="1:5" ht="18">
      <c r="A97" s="24" t="s">
        <v>299</v>
      </c>
      <c r="B97" s="26" t="s">
        <v>126</v>
      </c>
      <c r="C97" s="27"/>
      <c r="D97" s="51"/>
      <c r="E97" s="21"/>
    </row>
    <row r="98" spans="1:5" ht="6" customHeight="1">
      <c r="A98" s="19"/>
      <c r="B98" s="26"/>
      <c r="C98" s="27"/>
      <c r="D98" s="36"/>
      <c r="E98" s="21"/>
    </row>
    <row r="99" spans="1:5" ht="18">
      <c r="A99" s="19"/>
      <c r="B99" s="26" t="s">
        <v>122</v>
      </c>
      <c r="C99" s="27"/>
      <c r="D99" s="51"/>
      <c r="E99" s="21"/>
    </row>
    <row r="100" spans="1:5" ht="8.25" customHeight="1">
      <c r="A100" s="19"/>
      <c r="B100" s="26"/>
      <c r="C100" s="27"/>
      <c r="D100" s="36"/>
      <c r="E100" s="21"/>
    </row>
    <row r="101" spans="1:5" ht="18">
      <c r="A101" s="19"/>
      <c r="B101" s="26" t="s">
        <v>1091</v>
      </c>
      <c r="C101" s="27"/>
      <c r="D101" s="51"/>
      <c r="E101" s="21"/>
    </row>
    <row r="102" spans="1:5" ht="8.25" customHeight="1">
      <c r="A102" s="19"/>
      <c r="B102" s="26"/>
      <c r="C102" s="27"/>
      <c r="D102" s="36"/>
      <c r="E102" s="21"/>
    </row>
    <row r="103" spans="1:5" ht="18">
      <c r="A103" s="19"/>
      <c r="B103" s="26" t="s">
        <v>123</v>
      </c>
      <c r="C103" s="27"/>
      <c r="D103" s="51"/>
      <c r="E103" s="21"/>
    </row>
    <row r="104" spans="1:5" ht="5.25" customHeight="1">
      <c r="A104" s="19"/>
      <c r="B104" s="26"/>
      <c r="C104" s="27"/>
      <c r="D104" s="36"/>
      <c r="E104" s="21"/>
    </row>
    <row r="105" spans="1:5" ht="18">
      <c r="A105" s="19"/>
      <c r="B105" s="26" t="s">
        <v>281</v>
      </c>
      <c r="C105" s="27"/>
      <c r="D105" s="51"/>
      <c r="E105" s="21"/>
    </row>
    <row r="106" spans="1:5" ht="6" customHeight="1">
      <c r="A106" s="19"/>
      <c r="B106" s="26"/>
      <c r="C106" s="27"/>
      <c r="D106" s="36"/>
      <c r="E106" s="21"/>
    </row>
    <row r="107" spans="1:5" ht="18">
      <c r="A107" s="19"/>
      <c r="B107" s="26" t="s">
        <v>1092</v>
      </c>
      <c r="C107" s="27"/>
      <c r="D107" s="51"/>
      <c r="E107" s="21"/>
    </row>
    <row r="108" spans="1:5" ht="5.25" customHeight="1">
      <c r="A108" s="19"/>
      <c r="B108" s="26"/>
      <c r="C108" s="27"/>
      <c r="D108" s="36"/>
      <c r="E108" s="21"/>
    </row>
    <row r="109" spans="1:5" ht="18">
      <c r="A109" s="19"/>
      <c r="B109" s="26" t="s">
        <v>285</v>
      </c>
      <c r="C109" s="27"/>
      <c r="D109" s="51"/>
      <c r="E109" s="21"/>
    </row>
    <row r="110" spans="1:5" ht="5.25" customHeight="1">
      <c r="A110" s="19"/>
      <c r="B110" s="26"/>
      <c r="C110" s="27"/>
      <c r="D110" s="36"/>
      <c r="E110" s="21"/>
    </row>
    <row r="111" spans="1:5" ht="18">
      <c r="A111" s="19"/>
      <c r="B111" s="26" t="s">
        <v>286</v>
      </c>
      <c r="C111" s="27"/>
      <c r="D111" s="51"/>
      <c r="E111" s="21"/>
    </row>
    <row r="112" spans="1:5" ht="6.75" customHeight="1">
      <c r="A112" s="19"/>
      <c r="B112" s="26"/>
      <c r="C112" s="27"/>
      <c r="D112" s="36"/>
      <c r="E112" s="21"/>
    </row>
    <row r="113" spans="1:5" ht="18">
      <c r="A113" s="19"/>
      <c r="B113" s="26" t="s">
        <v>124</v>
      </c>
      <c r="C113" s="27"/>
      <c r="D113" s="51"/>
      <c r="E113" s="21"/>
    </row>
    <row r="114" spans="1:5" ht="6.75" customHeight="1">
      <c r="A114" s="19"/>
      <c r="B114" s="26"/>
      <c r="C114" s="27"/>
      <c r="D114" s="32"/>
      <c r="E114" s="21"/>
    </row>
    <row r="115" spans="1:5" ht="18">
      <c r="A115" s="19"/>
      <c r="B115" s="35" t="s">
        <v>1093</v>
      </c>
      <c r="C115" s="27"/>
      <c r="D115" s="27"/>
      <c r="E115" s="21"/>
    </row>
    <row r="116" spans="1:5" ht="7.5" customHeight="1">
      <c r="A116" s="19"/>
      <c r="B116" s="27"/>
      <c r="C116" s="27"/>
      <c r="D116" s="27"/>
      <c r="E116" s="21"/>
    </row>
    <row r="117" spans="1:5" ht="19.5" customHeight="1">
      <c r="A117" s="19"/>
      <c r="B117" s="95"/>
      <c r="C117" s="96"/>
      <c r="D117" s="97"/>
      <c r="E117" s="21"/>
    </row>
    <row r="118" spans="1:5" ht="19.5" customHeight="1">
      <c r="A118" s="19"/>
      <c r="B118" s="98"/>
      <c r="C118" s="99"/>
      <c r="D118" s="100"/>
      <c r="E118" s="21"/>
    </row>
    <row r="119" spans="1:5" ht="19.5" customHeight="1">
      <c r="A119" s="19"/>
      <c r="B119" s="98"/>
      <c r="C119" s="99"/>
      <c r="D119" s="100"/>
      <c r="E119" s="21"/>
    </row>
    <row r="120" spans="1:5" ht="19.5" customHeight="1">
      <c r="A120" s="19"/>
      <c r="B120" s="98"/>
      <c r="C120" s="99"/>
      <c r="D120" s="100"/>
      <c r="E120" s="21"/>
    </row>
    <row r="121" spans="1:5" ht="19.5" customHeight="1">
      <c r="A121" s="19"/>
      <c r="B121" s="101"/>
      <c r="C121" s="102"/>
      <c r="D121" s="103"/>
      <c r="E121" s="21"/>
    </row>
    <row r="122" spans="1:5" ht="6.75" customHeight="1">
      <c r="A122" s="19"/>
      <c r="B122" s="27"/>
      <c r="C122" s="27"/>
      <c r="D122" s="27"/>
      <c r="E122" s="21"/>
    </row>
    <row r="123" spans="1:5" ht="18">
      <c r="A123" s="19"/>
      <c r="B123" s="35" t="s">
        <v>129</v>
      </c>
      <c r="C123" s="27"/>
      <c r="D123" s="27"/>
      <c r="E123" s="21"/>
    </row>
    <row r="124" spans="1:5" ht="6" customHeight="1">
      <c r="A124" s="19"/>
      <c r="B124" s="27"/>
      <c r="C124" s="27"/>
      <c r="D124" s="27"/>
      <c r="E124" s="21"/>
    </row>
    <row r="125" spans="1:5" ht="18">
      <c r="A125" s="19"/>
      <c r="B125" s="104" t="s">
        <v>1139</v>
      </c>
      <c r="C125" s="104"/>
      <c r="D125" s="37"/>
      <c r="E125" s="21"/>
    </row>
    <row r="126" spans="1:5" ht="15.75" customHeight="1">
      <c r="A126" s="19"/>
      <c r="B126" s="83" t="s">
        <v>128</v>
      </c>
      <c r="C126" s="84"/>
      <c r="D126" s="85"/>
      <c r="E126" s="21"/>
    </row>
    <row r="127" spans="1:5" ht="18.75">
      <c r="A127" s="19"/>
      <c r="B127" s="38" t="s">
        <v>251</v>
      </c>
      <c r="C127" s="39"/>
      <c r="D127" s="52"/>
      <c r="E127" s="21"/>
    </row>
    <row r="128" spans="1:5" ht="18.75">
      <c r="A128" s="19"/>
      <c r="B128" s="38" t="s">
        <v>250</v>
      </c>
      <c r="C128" s="39"/>
      <c r="D128" s="52"/>
      <c r="E128" s="21"/>
    </row>
    <row r="129" spans="1:5" ht="18.75">
      <c r="A129" s="19"/>
      <c r="B129" s="38" t="s">
        <v>130</v>
      </c>
      <c r="C129" s="40"/>
      <c r="D129" s="53"/>
      <c r="E129" s="21"/>
    </row>
    <row r="130" spans="1:5" ht="6" customHeight="1">
      <c r="A130" s="19"/>
      <c r="B130" s="41"/>
      <c r="C130" s="42"/>
      <c r="D130" s="43"/>
      <c r="E130" s="21"/>
    </row>
    <row r="131" spans="1:5" ht="18">
      <c r="A131" s="19"/>
      <c r="B131" s="26" t="s">
        <v>131</v>
      </c>
      <c r="C131" s="27"/>
      <c r="D131" s="51"/>
      <c r="E131" s="21"/>
    </row>
    <row r="132" spans="1:5" ht="18">
      <c r="A132" s="19"/>
      <c r="B132" s="20"/>
      <c r="C132" s="20"/>
      <c r="D132" s="20"/>
      <c r="E132" s="21"/>
    </row>
    <row r="133" spans="1:5" ht="18.75" thickBot="1">
      <c r="A133" s="44"/>
      <c r="B133" s="45"/>
      <c r="C133" s="45"/>
      <c r="D133" s="45"/>
      <c r="E133" s="46"/>
    </row>
    <row r="134" spans="1:5">
      <c r="A134" s="18"/>
      <c r="B134" s="18"/>
      <c r="C134" s="18"/>
      <c r="D134" s="18"/>
      <c r="E134" s="18"/>
    </row>
    <row r="135" spans="1:5">
      <c r="A135" s="18"/>
      <c r="B135" s="18"/>
      <c r="C135" s="18"/>
      <c r="D135" s="18"/>
      <c r="E135" s="18"/>
    </row>
    <row r="136" spans="1:5">
      <c r="A136" s="18"/>
      <c r="B136" s="18"/>
      <c r="C136" s="18"/>
      <c r="D136" s="18"/>
      <c r="E136" s="18"/>
    </row>
    <row r="137" spans="1:5">
      <c r="A137" s="18"/>
      <c r="B137" s="18"/>
      <c r="C137" s="18"/>
      <c r="D137" s="18"/>
      <c r="E137" s="18"/>
    </row>
    <row r="138" spans="1:5">
      <c r="A138" s="18"/>
      <c r="B138" s="18"/>
      <c r="C138" s="18"/>
      <c r="D138" s="18"/>
      <c r="E138" s="18"/>
    </row>
    <row r="139" spans="1:5">
      <c r="A139" s="18"/>
      <c r="B139" s="18"/>
      <c r="C139" s="18"/>
      <c r="D139" s="18"/>
      <c r="E139" s="18"/>
    </row>
    <row r="140" spans="1:5">
      <c r="A140" s="18"/>
      <c r="B140" s="18"/>
      <c r="C140" s="18"/>
      <c r="D140" s="18"/>
      <c r="E140" s="18"/>
    </row>
    <row r="141" spans="1:5">
      <c r="A141" s="18"/>
      <c r="B141" s="18"/>
      <c r="C141" s="18"/>
      <c r="D141" s="18"/>
      <c r="E141" s="18"/>
    </row>
    <row r="142" spans="1:5">
      <c r="A142" s="18"/>
      <c r="B142" s="18"/>
      <c r="C142" s="18"/>
      <c r="D142" s="18"/>
      <c r="E142" s="18"/>
    </row>
    <row r="143" spans="1:5">
      <c r="A143" s="18"/>
      <c r="B143" s="18"/>
      <c r="C143" s="18"/>
      <c r="D143" s="18"/>
      <c r="E143" s="18"/>
    </row>
    <row r="144" spans="1:5">
      <c r="A144" s="18"/>
      <c r="B144" s="18"/>
      <c r="C144" s="18"/>
      <c r="D144" s="18"/>
      <c r="E144" s="18"/>
    </row>
    <row r="145" spans="1:5">
      <c r="A145" s="18"/>
      <c r="B145" s="18"/>
      <c r="C145" s="18"/>
      <c r="D145" s="18"/>
      <c r="E145" s="18"/>
    </row>
    <row r="146" spans="1:5">
      <c r="A146" s="18"/>
      <c r="B146" s="18"/>
      <c r="C146" s="18"/>
      <c r="D146" s="18"/>
      <c r="E146" s="18"/>
    </row>
    <row r="147" spans="1:5">
      <c r="A147" s="18"/>
      <c r="B147" s="18"/>
      <c r="C147" s="18"/>
      <c r="D147" s="18"/>
      <c r="E147" s="18"/>
    </row>
    <row r="148" spans="1:5">
      <c r="A148" s="18"/>
      <c r="B148" s="18"/>
      <c r="C148" s="18"/>
      <c r="D148" s="18"/>
      <c r="E148" s="18"/>
    </row>
    <row r="149" spans="1:5">
      <c r="A149" s="18"/>
      <c r="B149" s="18"/>
      <c r="C149" s="18"/>
      <c r="D149" s="18"/>
      <c r="E149" s="18"/>
    </row>
  </sheetData>
  <sheetProtection formatCells="0" formatColumns="0" formatRows="0" insertColumns="0" insertRows="0"/>
  <protectedRanges>
    <protectedRange sqref="D12 D14 D18 D34 D26 D74 D85 D87 D89 D91 D93 D95 B39 D97 D99 D103 D105 D107 D111 D113 D109 B78 D32 D20 D101 B117 D127:D129 D16 D131 D30 D28 D22 D24 B46 B53 D58 D60 D62 D64 D66 D68 D70 D72" name="Rango1"/>
  </protectedRanges>
  <mergeCells count="12">
    <mergeCell ref="A1:B4"/>
    <mergeCell ref="C1:D4"/>
    <mergeCell ref="B7:D7"/>
    <mergeCell ref="B8:D8"/>
    <mergeCell ref="B126:D126"/>
    <mergeCell ref="B39:D42"/>
    <mergeCell ref="B78:D83"/>
    <mergeCell ref="B117:D121"/>
    <mergeCell ref="B125:C125"/>
    <mergeCell ref="A10:B10"/>
    <mergeCell ref="B46:D49"/>
    <mergeCell ref="B53:D56"/>
  </mergeCells>
  <dataValidations count="3">
    <dataValidation type="decimal" allowBlank="1" showInputMessage="1" showErrorMessage="1" sqref="D127 D72">
      <formula1>-4.41</formula1>
      <formula2>12.63</formula2>
    </dataValidation>
    <dataValidation type="decimal" allowBlank="1" showInputMessage="1" showErrorMessage="1" sqref="D128">
      <formula1>-79.25</formula1>
      <formula2>-66.71</formula2>
    </dataValidation>
    <dataValidation type="whole" operator="greaterThanOrEqual" allowBlank="1" showInputMessage="1" showErrorMessage="1" sqref="D58">
      <formula1>0</formula1>
    </dataValidation>
  </dataValidations>
  <printOptions horizontalCentered="1"/>
  <pageMargins left="0.39370078740157483" right="0.39370078740157483" top="0.78740157480314965" bottom="0.59055118110236227" header="0.31496062992125984" footer="0.31496062992125984"/>
  <pageSetup scale="77" fitToHeight="0" orientation="portrait" horizontalDpi="300" r:id="rId1"/>
  <headerFooter>
    <oddFooter>&amp;LF-AE-02 (Versión: 09)</oddFooter>
  </headerFooter>
  <rowBreaks count="1" manualBreakCount="1">
    <brk id="50" max="16383" man="1"/>
  </rowBreaks>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Variables!$E$2:$E$3</xm:f>
          </x14:formula1>
          <xm:sqref>D103 D101 D24</xm:sqref>
        </x14:dataValidation>
        <x14:dataValidation type="list" allowBlank="1" showInputMessage="1" showErrorMessage="1">
          <x14:formula1>
            <xm:f>Variables!$C$2:$C$4</xm:f>
          </x14:formula1>
          <xm:sqref>D74</xm:sqref>
        </x14:dataValidation>
        <x14:dataValidation type="list" allowBlank="1" showInputMessage="1" showErrorMessage="1">
          <x14:formula1>
            <xm:f>Hoja1!$P$2:$P$33</xm:f>
          </x14:formula1>
          <xm:sqref>D28</xm:sqref>
        </x14:dataValidation>
        <x14:dataValidation type="list" allowBlank="1" showInputMessage="1" showErrorMessage="1">
          <x14:formula1>
            <xm:f>Variables!K2:K3</xm:f>
          </x14:formula1>
          <xm:sqref>D131</xm:sqref>
        </x14:dataValidation>
        <x14:dataValidation type="list" allowBlank="1" showInputMessage="1" showErrorMessage="1">
          <x14:formula1>
            <xm:f>Variables!H2:H3</xm:f>
          </x14:formula1>
          <xm:sqref>D109</xm:sqref>
        </x14:dataValidation>
        <x14:dataValidation type="list" allowBlank="1" showInputMessage="1" showErrorMessage="1">
          <x14:formula1>
            <xm:f>Variables!F2:F7</xm:f>
          </x14:formula1>
          <xm:sqref>D113</xm:sqref>
        </x14:dataValidation>
        <x14:dataValidation type="list" allowBlank="1" showInputMessage="1" showErrorMessage="1">
          <x14:formula1>
            <xm:f>Variables!G2:G3</xm:f>
          </x14:formula1>
          <xm:sqref>D111</xm:sqref>
        </x14:dataValidation>
        <x14:dataValidation type="list" allowBlank="1" showInputMessage="1" showErrorMessage="1">
          <x14:formula1>
            <xm:f>Variables!I2:I3</xm:f>
          </x14:formula1>
          <xm:sqref>D107</xm:sqref>
        </x14:dataValidation>
        <x14:dataValidation type="list" allowBlank="1" showInputMessage="1" showErrorMessage="1">
          <x14:formula1>
            <xm:f>Variables!J2:J3</xm:f>
          </x14:formula1>
          <xm:sqref>D105</xm:sqref>
        </x14:dataValidation>
        <x14:dataValidation type="list" allowBlank="1" showInputMessage="1" showErrorMessage="1">
          <x14:formula1>
            <xm:f>Variables!A2:A4</xm:f>
          </x14:formula1>
          <xm:sqref>D93</xm:sqref>
        </x14:dataValidation>
        <x14:dataValidation type="list" allowBlank="1" showInputMessage="1" showErrorMessage="1">
          <x14:formula1>
            <xm:f>Variables!A2:A3</xm:f>
          </x14:formula1>
          <xm:sqref>D87</xm:sqref>
        </x14:dataValidation>
        <x14:dataValidation type="list" allowBlank="1" showInputMessage="1" showErrorMessage="1">
          <x14:formula1>
            <xm:f>Variables!D2:D3</xm:f>
          </x14:formula1>
          <xm:sqref>D85</xm:sqref>
        </x14:dataValidation>
        <x14:dataValidation type="list" allowBlank="1" showInputMessage="1" showErrorMessage="1">
          <x14:formula1>
            <xm:f>Variables!L2:L6</xm:f>
          </x14:formula1>
          <xm:sqref>D89</xm:sqref>
        </x14:dataValidation>
        <x14:dataValidation type="list" allowBlank="1" showInputMessage="1" showErrorMessage="1">
          <x14:formula1>
            <xm:f>Variables!E2:E3</xm:f>
          </x14:formula1>
          <xm:sqref>D99</xm:sqref>
        </x14:dataValidation>
        <x14:dataValidation type="list" allowBlank="1" showInputMessage="1" showErrorMessage="1">
          <x14:formula1>
            <xm:f>Variables!B2:B28</xm:f>
          </x14:formula1>
          <xm:sqref>D97</xm:sqref>
        </x14:dataValidation>
        <x14:dataValidation type="list" allowBlank="1" showInputMessage="1" showErrorMessage="1">
          <x14:formula1>
            <xm:f>OFFSET(Hoja1!N5, MATCH(D28,Hoja1!M5:M813,0)-1, 0, COUNTIF(Hoja1!M5:M813, D28), 1)</xm:f>
          </x14:formula1>
          <xm:sqref>D30</xm:sqref>
        </x14:dataValidation>
        <x14:dataValidation type="list" allowBlank="1" showInputMessage="1" showErrorMessage="1">
          <x14:formula1>
            <xm:f>Variables!$N$2:$N$4</xm:f>
          </x14:formula1>
          <xm:sqref>D60</xm:sqref>
        </x14:dataValidation>
        <x14:dataValidation type="list" allowBlank="1" showInputMessage="1" showErrorMessage="1">
          <x14:formula1>
            <xm:f>Variables!$O$2:$O$8</xm:f>
          </x14:formula1>
          <xm:sqref>D64</xm:sqref>
        </x14:dataValidation>
        <x14:dataValidation type="list" allowBlank="1" showInputMessage="1" showErrorMessage="1">
          <x14:formula1>
            <xm:f>Variables!$P$2:$P$8</xm:f>
          </x14:formula1>
          <xm:sqref>D70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election activeCell="H9" sqref="H9"/>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topLeftCell="A20" zoomScaleNormal="100" zoomScaleSheetLayoutView="100" workbookViewId="0">
      <selection activeCell="B30" sqref="B30:I30"/>
    </sheetView>
  </sheetViews>
  <sheetFormatPr baseColWidth="10" defaultColWidth="0" defaultRowHeight="18"/>
  <cols>
    <col min="1" max="1" width="3.28515625" style="59" customWidth="1"/>
    <col min="2" max="2" width="15.5703125" style="68" customWidth="1"/>
    <col min="3" max="3" width="19.5703125" style="68" customWidth="1"/>
    <col min="4" max="4" width="12" style="68" customWidth="1"/>
    <col min="5" max="5" width="11.5703125" style="68" customWidth="1"/>
    <col min="6" max="6" width="12" style="68" customWidth="1"/>
    <col min="7" max="7" width="12.140625" style="68" customWidth="1"/>
    <col min="8" max="8" width="13" style="68" customWidth="1"/>
    <col min="9" max="9" width="12.42578125" style="68" customWidth="1"/>
    <col min="10" max="10" width="3.28515625" style="59" customWidth="1"/>
    <col min="11" max="11" width="3.140625" style="59" customWidth="1"/>
    <col min="12" max="13" width="0" style="59" hidden="1" customWidth="1"/>
    <col min="14" max="16384" width="11.42578125" style="59" hidden="1"/>
  </cols>
  <sheetData>
    <row r="1" spans="1:13" ht="62.25" customHeight="1" thickTop="1" thickBot="1">
      <c r="A1" s="54"/>
      <c r="B1" s="107"/>
      <c r="C1" s="108"/>
      <c r="D1" s="109" t="s">
        <v>1131</v>
      </c>
      <c r="E1" s="110"/>
      <c r="F1" s="110"/>
      <c r="G1" s="110"/>
      <c r="H1" s="110"/>
      <c r="I1" s="55"/>
      <c r="J1" s="56"/>
      <c r="K1" s="57"/>
      <c r="L1" s="58"/>
      <c r="M1" s="56"/>
    </row>
    <row r="2" spans="1:13" ht="69.75" customHeight="1" thickTop="1">
      <c r="A2" s="60"/>
      <c r="B2" s="114" t="s">
        <v>291</v>
      </c>
      <c r="C2" s="114"/>
      <c r="D2" s="114"/>
      <c r="E2" s="114"/>
      <c r="F2" s="114"/>
      <c r="G2" s="114"/>
      <c r="H2" s="114"/>
      <c r="I2" s="114"/>
      <c r="J2" s="15"/>
      <c r="K2" s="57"/>
      <c r="L2" s="61"/>
      <c r="M2" s="57"/>
    </row>
    <row r="3" spans="1:13" ht="9" customHeight="1">
      <c r="A3" s="60"/>
      <c r="B3" s="32"/>
      <c r="C3" s="32"/>
      <c r="D3" s="32"/>
      <c r="E3" s="32"/>
      <c r="F3" s="32"/>
      <c r="G3" s="32"/>
      <c r="H3" s="32"/>
      <c r="I3" s="32"/>
      <c r="J3" s="57"/>
      <c r="K3" s="57"/>
      <c r="L3" s="61"/>
      <c r="M3" s="57"/>
    </row>
    <row r="4" spans="1:13" ht="138.75" customHeight="1">
      <c r="A4" s="60"/>
      <c r="B4" s="112" t="s">
        <v>1132</v>
      </c>
      <c r="C4" s="112"/>
      <c r="D4" s="112"/>
      <c r="E4" s="112"/>
      <c r="F4" s="112"/>
      <c r="G4" s="112"/>
      <c r="H4" s="112"/>
      <c r="I4" s="112"/>
      <c r="J4" s="16"/>
      <c r="K4" s="57"/>
      <c r="L4" s="61"/>
      <c r="M4" s="57"/>
    </row>
    <row r="5" spans="1:13" ht="20.25" customHeight="1">
      <c r="A5" s="60"/>
      <c r="B5" s="62"/>
      <c r="C5" s="62"/>
      <c r="D5" s="62"/>
      <c r="E5" s="62"/>
      <c r="F5" s="62"/>
      <c r="G5" s="62"/>
      <c r="H5" s="62"/>
      <c r="I5" s="62"/>
      <c r="J5" s="63"/>
      <c r="K5" s="57"/>
      <c r="L5" s="61"/>
      <c r="M5" s="57"/>
    </row>
    <row r="6" spans="1:13" ht="26.25" customHeight="1">
      <c r="A6" s="60"/>
      <c r="B6" s="111" t="s">
        <v>1094</v>
      </c>
      <c r="C6" s="111"/>
      <c r="D6" s="111"/>
      <c r="E6" s="111"/>
      <c r="F6" s="111"/>
      <c r="G6" s="111"/>
      <c r="H6" s="111"/>
      <c r="I6" s="111"/>
      <c r="J6" s="17"/>
      <c r="K6" s="57"/>
      <c r="L6" s="61"/>
      <c r="M6" s="57"/>
    </row>
    <row r="7" spans="1:13" ht="20.25" customHeight="1">
      <c r="A7" s="60"/>
      <c r="B7" s="111" t="s">
        <v>1095</v>
      </c>
      <c r="C7" s="111"/>
      <c r="D7" s="111"/>
      <c r="E7" s="111"/>
      <c r="F7" s="111"/>
      <c r="G7" s="111"/>
      <c r="H7" s="111"/>
      <c r="I7" s="111"/>
      <c r="J7" s="17"/>
      <c r="K7" s="57"/>
      <c r="L7" s="61"/>
      <c r="M7" s="57"/>
    </row>
    <row r="8" spans="1:13" ht="20.25" customHeight="1">
      <c r="A8" s="60"/>
      <c r="B8" s="111" t="s">
        <v>1096</v>
      </c>
      <c r="C8" s="111"/>
      <c r="D8" s="111"/>
      <c r="E8" s="111"/>
      <c r="F8" s="111"/>
      <c r="G8" s="111"/>
      <c r="H8" s="111"/>
      <c r="I8" s="111"/>
      <c r="J8" s="17"/>
      <c r="K8" s="57"/>
      <c r="L8" s="61"/>
      <c r="M8" s="57"/>
    </row>
    <row r="9" spans="1:13" ht="20.25" customHeight="1">
      <c r="A9" s="60"/>
      <c r="B9" s="111" t="s">
        <v>1097</v>
      </c>
      <c r="C9" s="111"/>
      <c r="D9" s="111"/>
      <c r="E9" s="111"/>
      <c r="F9" s="111"/>
      <c r="G9" s="111"/>
      <c r="H9" s="111"/>
      <c r="I9" s="111"/>
      <c r="J9" s="17"/>
      <c r="K9" s="57"/>
      <c r="L9" s="61"/>
      <c r="M9" s="57"/>
    </row>
    <row r="10" spans="1:13" ht="20.25" customHeight="1">
      <c r="A10" s="60"/>
      <c r="B10" s="113" t="s">
        <v>1133</v>
      </c>
      <c r="C10" s="113"/>
      <c r="D10" s="113"/>
      <c r="E10" s="113"/>
      <c r="F10" s="113"/>
      <c r="G10" s="113"/>
      <c r="H10" s="113"/>
      <c r="I10" s="113"/>
      <c r="J10" s="17"/>
      <c r="K10" s="57"/>
      <c r="L10" s="61"/>
      <c r="M10" s="57"/>
    </row>
    <row r="11" spans="1:13" ht="20.25" customHeight="1">
      <c r="A11" s="60"/>
      <c r="B11" s="111" t="s">
        <v>1098</v>
      </c>
      <c r="C11" s="111"/>
      <c r="D11" s="111"/>
      <c r="E11" s="111"/>
      <c r="F11" s="111"/>
      <c r="G11" s="111"/>
      <c r="H11" s="111"/>
      <c r="I11" s="111"/>
      <c r="J11" s="17"/>
      <c r="K11" s="57"/>
      <c r="L11" s="61"/>
      <c r="M11" s="57"/>
    </row>
    <row r="12" spans="1:13" ht="20.25" customHeight="1">
      <c r="A12" s="60"/>
      <c r="B12" s="111" t="s">
        <v>292</v>
      </c>
      <c r="C12" s="111"/>
      <c r="D12" s="111"/>
      <c r="E12" s="111"/>
      <c r="F12" s="111"/>
      <c r="G12" s="111"/>
      <c r="H12" s="111"/>
      <c r="I12" s="111"/>
      <c r="J12" s="17"/>
      <c r="K12" s="57"/>
      <c r="L12" s="61"/>
      <c r="M12" s="57"/>
    </row>
    <row r="13" spans="1:13" ht="26.25" customHeight="1">
      <c r="A13" s="60"/>
      <c r="B13" s="111" t="s">
        <v>1099</v>
      </c>
      <c r="C13" s="111"/>
      <c r="D13" s="111"/>
      <c r="E13" s="111"/>
      <c r="F13" s="111"/>
      <c r="G13" s="111"/>
      <c r="H13" s="111"/>
      <c r="I13" s="111"/>
      <c r="J13" s="17"/>
      <c r="K13" s="57"/>
      <c r="L13" s="61"/>
      <c r="M13" s="57"/>
    </row>
    <row r="14" spans="1:13" ht="25.5" customHeight="1">
      <c r="A14" s="60"/>
      <c r="B14" s="111" t="s">
        <v>1100</v>
      </c>
      <c r="C14" s="111"/>
      <c r="D14" s="111"/>
      <c r="E14" s="111"/>
      <c r="F14" s="111"/>
      <c r="G14" s="111"/>
      <c r="H14" s="111"/>
      <c r="I14" s="111"/>
      <c r="J14" s="17"/>
      <c r="K14" s="57"/>
      <c r="L14" s="61"/>
      <c r="M14" s="57"/>
    </row>
    <row r="15" spans="1:13" ht="27" customHeight="1">
      <c r="A15" s="60"/>
      <c r="B15" s="111" t="s">
        <v>1101</v>
      </c>
      <c r="C15" s="111"/>
      <c r="D15" s="111"/>
      <c r="E15" s="111"/>
      <c r="F15" s="111"/>
      <c r="G15" s="111"/>
      <c r="H15" s="111"/>
      <c r="I15" s="111"/>
      <c r="J15" s="17"/>
      <c r="K15" s="57"/>
      <c r="L15" s="61"/>
      <c r="M15" s="57"/>
    </row>
    <row r="16" spans="1:13" ht="20.25" customHeight="1">
      <c r="A16" s="60"/>
      <c r="B16" s="111" t="s">
        <v>1102</v>
      </c>
      <c r="C16" s="111"/>
      <c r="D16" s="111"/>
      <c r="E16" s="111"/>
      <c r="F16" s="111"/>
      <c r="G16" s="111"/>
      <c r="H16" s="111"/>
      <c r="I16" s="111"/>
      <c r="J16" s="17"/>
      <c r="K16" s="57"/>
      <c r="L16" s="61"/>
      <c r="M16" s="57"/>
    </row>
    <row r="17" spans="1:13" ht="20.25" customHeight="1">
      <c r="A17" s="60"/>
      <c r="B17" s="111" t="s">
        <v>1103</v>
      </c>
      <c r="C17" s="111"/>
      <c r="D17" s="111"/>
      <c r="E17" s="111"/>
      <c r="F17" s="111"/>
      <c r="G17" s="111"/>
      <c r="H17" s="111"/>
      <c r="I17" s="111"/>
      <c r="J17" s="17"/>
      <c r="K17" s="57"/>
      <c r="L17" s="61"/>
      <c r="M17" s="57"/>
    </row>
    <row r="18" spans="1:13" ht="30" customHeight="1">
      <c r="A18" s="60"/>
      <c r="B18" s="115" t="s">
        <v>1134</v>
      </c>
      <c r="C18" s="111"/>
      <c r="D18" s="111"/>
      <c r="E18" s="111"/>
      <c r="F18" s="111"/>
      <c r="G18" s="111"/>
      <c r="H18" s="111"/>
      <c r="I18" s="111"/>
      <c r="J18" s="17"/>
      <c r="K18" s="57"/>
      <c r="L18" s="61"/>
      <c r="M18" s="57"/>
    </row>
    <row r="19" spans="1:13" ht="26.25" customHeight="1">
      <c r="A19" s="60"/>
      <c r="B19" s="115" t="s">
        <v>1104</v>
      </c>
      <c r="C19" s="111"/>
      <c r="D19" s="111"/>
      <c r="E19" s="111"/>
      <c r="F19" s="111"/>
      <c r="G19" s="111"/>
      <c r="H19" s="111"/>
      <c r="I19" s="111"/>
      <c r="J19" s="17"/>
      <c r="K19" s="57"/>
      <c r="L19" s="61"/>
      <c r="M19" s="57"/>
    </row>
    <row r="20" spans="1:13" ht="25.5" customHeight="1">
      <c r="A20" s="60"/>
      <c r="B20" s="115" t="s">
        <v>1105</v>
      </c>
      <c r="C20" s="111"/>
      <c r="D20" s="111"/>
      <c r="E20" s="111"/>
      <c r="F20" s="111"/>
      <c r="G20" s="111"/>
      <c r="H20" s="111"/>
      <c r="I20" s="111"/>
      <c r="J20" s="17"/>
      <c r="K20" s="57"/>
      <c r="L20" s="61"/>
      <c r="M20" s="57"/>
    </row>
    <row r="21" spans="1:13" ht="24" customHeight="1">
      <c r="A21" s="60"/>
      <c r="B21" s="115" t="s">
        <v>1135</v>
      </c>
      <c r="C21" s="111"/>
      <c r="D21" s="111"/>
      <c r="E21" s="111"/>
      <c r="F21" s="111"/>
      <c r="G21" s="111"/>
      <c r="H21" s="111"/>
      <c r="I21" s="111"/>
      <c r="J21" s="17"/>
      <c r="K21" s="57"/>
      <c r="L21" s="61"/>
      <c r="M21" s="57"/>
    </row>
    <row r="22" spans="1:13" ht="27.75" customHeight="1">
      <c r="A22" s="60"/>
      <c r="B22" s="115" t="s">
        <v>1106</v>
      </c>
      <c r="C22" s="111"/>
      <c r="D22" s="111"/>
      <c r="E22" s="111"/>
      <c r="F22" s="111"/>
      <c r="G22" s="111"/>
      <c r="H22" s="111"/>
      <c r="I22" s="111"/>
      <c r="J22" s="17"/>
      <c r="K22" s="57"/>
      <c r="L22" s="61"/>
      <c r="M22" s="57"/>
    </row>
    <row r="23" spans="1:13" ht="27.75" customHeight="1">
      <c r="A23" s="60"/>
      <c r="B23" s="115" t="s">
        <v>1107</v>
      </c>
      <c r="C23" s="111"/>
      <c r="D23" s="111"/>
      <c r="E23" s="111"/>
      <c r="F23" s="111"/>
      <c r="G23" s="111"/>
      <c r="H23" s="111"/>
      <c r="I23" s="111"/>
      <c r="J23" s="17"/>
      <c r="K23" s="57"/>
      <c r="L23" s="61"/>
      <c r="M23" s="57"/>
    </row>
    <row r="24" spans="1:13" ht="27" customHeight="1">
      <c r="A24" s="60"/>
      <c r="B24" s="115" t="s">
        <v>1136</v>
      </c>
      <c r="C24" s="111"/>
      <c r="D24" s="111"/>
      <c r="E24" s="111"/>
      <c r="F24" s="111"/>
      <c r="G24" s="111"/>
      <c r="H24" s="111"/>
      <c r="I24" s="111"/>
      <c r="J24" s="17"/>
      <c r="K24" s="57"/>
      <c r="L24" s="61"/>
      <c r="M24" s="57"/>
    </row>
    <row r="25" spans="1:13" ht="27" customHeight="1">
      <c r="A25" s="60"/>
      <c r="B25" s="115" t="s">
        <v>1108</v>
      </c>
      <c r="C25" s="111"/>
      <c r="D25" s="111"/>
      <c r="E25" s="111"/>
      <c r="F25" s="111"/>
      <c r="G25" s="111"/>
      <c r="H25" s="111"/>
      <c r="I25" s="111"/>
      <c r="J25" s="17"/>
      <c r="K25" s="57"/>
      <c r="L25" s="61"/>
      <c r="M25" s="57"/>
    </row>
    <row r="26" spans="1:13" ht="27" customHeight="1">
      <c r="A26" s="60"/>
      <c r="B26" s="115" t="s">
        <v>1109</v>
      </c>
      <c r="C26" s="111"/>
      <c r="D26" s="111"/>
      <c r="E26" s="111"/>
      <c r="F26" s="111"/>
      <c r="G26" s="111"/>
      <c r="H26" s="111"/>
      <c r="I26" s="111"/>
      <c r="J26" s="17"/>
      <c r="K26" s="57"/>
      <c r="L26" s="61"/>
      <c r="M26" s="57"/>
    </row>
    <row r="27" spans="1:13" ht="27" customHeight="1">
      <c r="A27" s="60"/>
      <c r="B27" s="115" t="s">
        <v>1110</v>
      </c>
      <c r="C27" s="111"/>
      <c r="D27" s="111"/>
      <c r="E27" s="111"/>
      <c r="F27" s="111"/>
      <c r="G27" s="111"/>
      <c r="H27" s="111"/>
      <c r="I27" s="111"/>
      <c r="J27" s="17"/>
      <c r="K27" s="57"/>
      <c r="L27" s="61"/>
      <c r="M27" s="57"/>
    </row>
    <row r="28" spans="1:13" ht="27" customHeight="1">
      <c r="A28" s="60"/>
      <c r="B28" s="115" t="s">
        <v>1111</v>
      </c>
      <c r="C28" s="111"/>
      <c r="D28" s="111"/>
      <c r="E28" s="111"/>
      <c r="F28" s="111"/>
      <c r="G28" s="111"/>
      <c r="H28" s="111"/>
      <c r="I28" s="111"/>
      <c r="J28" s="17"/>
      <c r="K28" s="57"/>
      <c r="L28" s="61"/>
      <c r="M28" s="57"/>
    </row>
    <row r="29" spans="1:13" ht="24" customHeight="1">
      <c r="A29" s="60"/>
      <c r="B29" s="111" t="s">
        <v>1112</v>
      </c>
      <c r="C29" s="111"/>
      <c r="D29" s="111"/>
      <c r="E29" s="111"/>
      <c r="F29" s="111"/>
      <c r="G29" s="111"/>
      <c r="H29" s="111"/>
      <c r="I29" s="111"/>
      <c r="J29" s="17"/>
      <c r="K29" s="57"/>
      <c r="L29" s="61"/>
      <c r="M29" s="57"/>
    </row>
    <row r="30" spans="1:13" ht="134.25" customHeight="1">
      <c r="A30" s="60"/>
      <c r="B30" s="111" t="s">
        <v>1160</v>
      </c>
      <c r="C30" s="111"/>
      <c r="D30" s="111"/>
      <c r="E30" s="111"/>
      <c r="F30" s="111"/>
      <c r="G30" s="111"/>
      <c r="H30" s="111"/>
      <c r="I30" s="111"/>
      <c r="J30" s="17"/>
      <c r="K30" s="57"/>
      <c r="L30" s="61"/>
      <c r="M30" s="57"/>
    </row>
    <row r="31" spans="1:13" ht="24.75" customHeight="1">
      <c r="A31" s="60"/>
      <c r="B31" s="111" t="s">
        <v>1113</v>
      </c>
      <c r="C31" s="111"/>
      <c r="D31" s="111"/>
      <c r="E31" s="111"/>
      <c r="F31" s="111"/>
      <c r="G31" s="111"/>
      <c r="H31" s="111"/>
      <c r="I31" s="111"/>
      <c r="J31" s="17"/>
      <c r="K31" s="57"/>
      <c r="L31" s="61"/>
      <c r="M31" s="57"/>
    </row>
    <row r="32" spans="1:13" ht="29.25" customHeight="1">
      <c r="A32" s="60"/>
      <c r="B32" s="111" t="s">
        <v>1114</v>
      </c>
      <c r="C32" s="111"/>
      <c r="D32" s="111"/>
      <c r="E32" s="111"/>
      <c r="F32" s="111"/>
      <c r="G32" s="111"/>
      <c r="H32" s="111"/>
      <c r="I32" s="111"/>
      <c r="J32" s="17"/>
      <c r="K32" s="57"/>
      <c r="L32" s="61"/>
      <c r="M32" s="57"/>
    </row>
    <row r="33" spans="1:13" ht="20.25" customHeight="1">
      <c r="A33" s="60"/>
      <c r="B33" s="111" t="s">
        <v>1115</v>
      </c>
      <c r="C33" s="111"/>
      <c r="D33" s="111"/>
      <c r="E33" s="111"/>
      <c r="F33" s="111"/>
      <c r="G33" s="111"/>
      <c r="H33" s="111"/>
      <c r="I33" s="111"/>
      <c r="J33" s="17"/>
      <c r="K33" s="57"/>
      <c r="L33" s="61"/>
      <c r="M33" s="57"/>
    </row>
    <row r="34" spans="1:13" ht="20.25" customHeight="1">
      <c r="A34" s="60"/>
      <c r="B34" s="111" t="s">
        <v>1116</v>
      </c>
      <c r="C34" s="111"/>
      <c r="D34" s="111"/>
      <c r="E34" s="111"/>
      <c r="F34" s="111"/>
      <c r="G34" s="111"/>
      <c r="H34" s="111"/>
      <c r="I34" s="111"/>
      <c r="J34" s="17"/>
      <c r="K34" s="57"/>
      <c r="L34" s="61"/>
      <c r="M34" s="57"/>
    </row>
    <row r="35" spans="1:13" ht="20.25" customHeight="1">
      <c r="A35" s="60"/>
      <c r="B35" s="111" t="s">
        <v>1137</v>
      </c>
      <c r="C35" s="111"/>
      <c r="D35" s="111"/>
      <c r="E35" s="111"/>
      <c r="F35" s="111"/>
      <c r="G35" s="111"/>
      <c r="H35" s="111"/>
      <c r="I35" s="111"/>
      <c r="J35" s="17"/>
      <c r="K35" s="57"/>
      <c r="L35" s="61"/>
      <c r="M35" s="57"/>
    </row>
    <row r="36" spans="1:13" ht="20.25" customHeight="1">
      <c r="A36" s="60"/>
      <c r="B36" s="111" t="s">
        <v>1117</v>
      </c>
      <c r="C36" s="111"/>
      <c r="D36" s="111"/>
      <c r="E36" s="111"/>
      <c r="F36" s="111"/>
      <c r="G36" s="111"/>
      <c r="H36" s="111"/>
      <c r="I36" s="111"/>
      <c r="J36" s="17"/>
      <c r="K36" s="57"/>
      <c r="L36" s="61"/>
      <c r="M36" s="57"/>
    </row>
    <row r="37" spans="1:13" ht="28.5" customHeight="1">
      <c r="A37" s="60"/>
      <c r="B37" s="111" t="s">
        <v>1118</v>
      </c>
      <c r="C37" s="111"/>
      <c r="D37" s="111"/>
      <c r="E37" s="111"/>
      <c r="F37" s="111"/>
      <c r="G37" s="111"/>
      <c r="H37" s="111"/>
      <c r="I37" s="111"/>
      <c r="J37" s="17"/>
      <c r="K37" s="57"/>
      <c r="L37" s="61"/>
      <c r="M37" s="57"/>
    </row>
    <row r="38" spans="1:13" ht="309.75" customHeight="1">
      <c r="A38" s="60"/>
      <c r="B38" s="111" t="s">
        <v>1129</v>
      </c>
      <c r="C38" s="111"/>
      <c r="D38" s="111"/>
      <c r="E38" s="111"/>
      <c r="F38" s="111"/>
      <c r="G38" s="111"/>
      <c r="H38" s="111"/>
      <c r="I38" s="111"/>
      <c r="J38" s="17"/>
      <c r="K38" s="57"/>
      <c r="L38" s="61"/>
      <c r="M38" s="57"/>
    </row>
    <row r="39" spans="1:13" ht="20.25" customHeight="1">
      <c r="A39" s="60"/>
      <c r="B39" s="111" t="s">
        <v>1119</v>
      </c>
      <c r="C39" s="111"/>
      <c r="D39" s="111"/>
      <c r="E39" s="111"/>
      <c r="F39" s="111"/>
      <c r="G39" s="111"/>
      <c r="H39" s="111"/>
      <c r="I39" s="111"/>
      <c r="J39" s="17"/>
      <c r="K39" s="57"/>
      <c r="L39" s="61"/>
      <c r="M39" s="57"/>
    </row>
    <row r="40" spans="1:13" ht="20.25" customHeight="1">
      <c r="A40" s="60"/>
      <c r="B40" s="111" t="s">
        <v>1120</v>
      </c>
      <c r="C40" s="111"/>
      <c r="D40" s="111"/>
      <c r="E40" s="111"/>
      <c r="F40" s="111"/>
      <c r="G40" s="111"/>
      <c r="H40" s="111"/>
      <c r="I40" s="111"/>
      <c r="J40" s="17"/>
      <c r="K40" s="57"/>
      <c r="L40" s="61"/>
      <c r="M40" s="57"/>
    </row>
    <row r="41" spans="1:13" ht="20.25" customHeight="1">
      <c r="A41" s="60"/>
      <c r="B41" s="111" t="s">
        <v>1121</v>
      </c>
      <c r="C41" s="111"/>
      <c r="D41" s="111"/>
      <c r="E41" s="111"/>
      <c r="F41" s="111"/>
      <c r="G41" s="111"/>
      <c r="H41" s="111"/>
      <c r="I41" s="111"/>
      <c r="J41" s="17"/>
      <c r="K41" s="57"/>
      <c r="L41" s="61"/>
      <c r="M41" s="57"/>
    </row>
    <row r="42" spans="1:13" ht="25.5" customHeight="1">
      <c r="A42" s="60"/>
      <c r="B42" s="111" t="s">
        <v>1130</v>
      </c>
      <c r="C42" s="111"/>
      <c r="D42" s="111"/>
      <c r="E42" s="111"/>
      <c r="F42" s="111"/>
      <c r="G42" s="111"/>
      <c r="H42" s="111"/>
      <c r="I42" s="111"/>
      <c r="J42" s="17"/>
      <c r="K42" s="57"/>
      <c r="L42" s="61"/>
      <c r="M42" s="57"/>
    </row>
    <row r="43" spans="1:13" ht="20.25" customHeight="1">
      <c r="A43" s="60"/>
      <c r="B43" s="111" t="s">
        <v>1122</v>
      </c>
      <c r="C43" s="111"/>
      <c r="D43" s="111"/>
      <c r="E43" s="111"/>
      <c r="F43" s="111"/>
      <c r="G43" s="111"/>
      <c r="H43" s="111"/>
      <c r="I43" s="111"/>
      <c r="J43" s="17"/>
      <c r="K43" s="57"/>
      <c r="L43" s="61"/>
      <c r="M43" s="57"/>
    </row>
    <row r="44" spans="1:13" ht="23.25" customHeight="1">
      <c r="A44" s="60"/>
      <c r="B44" s="111" t="s">
        <v>1123</v>
      </c>
      <c r="C44" s="111"/>
      <c r="D44" s="111"/>
      <c r="E44" s="111"/>
      <c r="F44" s="111"/>
      <c r="G44" s="111"/>
      <c r="H44" s="111"/>
      <c r="I44" s="111"/>
      <c r="J44" s="17"/>
      <c r="K44" s="57"/>
      <c r="L44" s="61"/>
      <c r="M44" s="57"/>
    </row>
    <row r="45" spans="1:13" ht="20.25" customHeight="1">
      <c r="A45" s="60"/>
      <c r="B45" s="111" t="s">
        <v>1124</v>
      </c>
      <c r="C45" s="111"/>
      <c r="D45" s="111"/>
      <c r="E45" s="111"/>
      <c r="F45" s="111"/>
      <c r="G45" s="111"/>
      <c r="H45" s="111"/>
      <c r="I45" s="111"/>
      <c r="J45" s="17"/>
      <c r="K45" s="57"/>
      <c r="L45" s="61"/>
      <c r="M45" s="57"/>
    </row>
    <row r="46" spans="1:13" ht="20.25" customHeight="1">
      <c r="A46" s="60"/>
      <c r="B46" s="111" t="s">
        <v>1125</v>
      </c>
      <c r="C46" s="111"/>
      <c r="D46" s="111"/>
      <c r="E46" s="111"/>
      <c r="F46" s="111"/>
      <c r="G46" s="111"/>
      <c r="H46" s="111"/>
      <c r="I46" s="111"/>
      <c r="J46" s="17"/>
      <c r="K46" s="57"/>
      <c r="L46" s="61"/>
      <c r="M46" s="57"/>
    </row>
    <row r="47" spans="1:13" ht="20.25" customHeight="1">
      <c r="A47" s="60"/>
      <c r="B47" s="111" t="s">
        <v>1126</v>
      </c>
      <c r="C47" s="111"/>
      <c r="D47" s="111"/>
      <c r="E47" s="111"/>
      <c r="F47" s="111"/>
      <c r="G47" s="111"/>
      <c r="H47" s="111"/>
      <c r="I47" s="111"/>
      <c r="J47" s="17"/>
      <c r="K47" s="57"/>
      <c r="L47" s="61"/>
      <c r="M47" s="57"/>
    </row>
    <row r="48" spans="1:13" ht="25.5" customHeight="1">
      <c r="A48" s="60"/>
      <c r="B48" s="111" t="s">
        <v>1127</v>
      </c>
      <c r="C48" s="111"/>
      <c r="D48" s="111"/>
      <c r="E48" s="111"/>
      <c r="F48" s="111"/>
      <c r="G48" s="111"/>
      <c r="H48" s="111"/>
      <c r="I48" s="111"/>
      <c r="J48" s="17"/>
      <c r="K48" s="57"/>
      <c r="L48" s="61"/>
      <c r="M48" s="57"/>
    </row>
    <row r="49" spans="1:13" ht="18.75" thickBot="1">
      <c r="A49" s="64"/>
      <c r="B49" s="65"/>
      <c r="C49" s="65"/>
      <c r="D49" s="65"/>
      <c r="E49" s="65"/>
      <c r="F49" s="65"/>
      <c r="G49" s="65"/>
      <c r="H49" s="65"/>
      <c r="I49" s="65"/>
      <c r="J49" s="66"/>
      <c r="K49" s="57"/>
      <c r="L49" s="67"/>
      <c r="M49" s="66"/>
    </row>
  </sheetData>
  <sheetProtection algorithmName="SHA-512" hashValue="bMY+pMvRynzup5cDUROBCDQahfGMQztv6aEqUCR+MC26S6kuMdHntCdFqw8TzA84AmesMEeC676yLo6EVSHmFQ==" saltValue="+7zy2OmvxN/L5q2Lc2CuFQ==" spinCount="100000" sheet="1" scenarios="1" formatCells="0" formatColumns="0" formatRows="0" insertColumns="0" insertRows="0"/>
  <mergeCells count="48">
    <mergeCell ref="H2:I2"/>
    <mergeCell ref="B28:I28"/>
    <mergeCell ref="B23:I23"/>
    <mergeCell ref="B24:I24"/>
    <mergeCell ref="B25:I25"/>
    <mergeCell ref="B26:I26"/>
    <mergeCell ref="B27:I27"/>
    <mergeCell ref="B18:I18"/>
    <mergeCell ref="B19:I19"/>
    <mergeCell ref="B20:I20"/>
    <mergeCell ref="B21:I21"/>
    <mergeCell ref="B22:I22"/>
    <mergeCell ref="B47:I47"/>
    <mergeCell ref="B48:I48"/>
    <mergeCell ref="B40:I40"/>
    <mergeCell ref="B41:I41"/>
    <mergeCell ref="B42:I42"/>
    <mergeCell ref="B43:I43"/>
    <mergeCell ref="B44:I44"/>
    <mergeCell ref="B45:I45"/>
    <mergeCell ref="B36:I36"/>
    <mergeCell ref="B37:I37"/>
    <mergeCell ref="B46:I46"/>
    <mergeCell ref="B39:I39"/>
    <mergeCell ref="B38:I38"/>
    <mergeCell ref="B29:I29"/>
    <mergeCell ref="B30:I30"/>
    <mergeCell ref="B31:I31"/>
    <mergeCell ref="B32:I32"/>
    <mergeCell ref="B35:I35"/>
    <mergeCell ref="B33:I33"/>
    <mergeCell ref="B34:I34"/>
    <mergeCell ref="B1:C1"/>
    <mergeCell ref="D1:H1"/>
    <mergeCell ref="B17:I17"/>
    <mergeCell ref="B16:I16"/>
    <mergeCell ref="B4:I4"/>
    <mergeCell ref="B6:I6"/>
    <mergeCell ref="B7:I7"/>
    <mergeCell ref="B8:I8"/>
    <mergeCell ref="B9:I9"/>
    <mergeCell ref="B11:I11"/>
    <mergeCell ref="B12:I12"/>
    <mergeCell ref="B13:I13"/>
    <mergeCell ref="B14:I14"/>
    <mergeCell ref="B15:I15"/>
    <mergeCell ref="B10:I10"/>
    <mergeCell ref="B2:G2"/>
  </mergeCells>
  <pageMargins left="0.7" right="0.7" top="0.75" bottom="0.75" header="0.3" footer="0.3"/>
  <pageSetup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I3" sqref="I3"/>
    </sheetView>
  </sheetViews>
  <sheetFormatPr baseColWidth="10" defaultRowHeight="15"/>
  <cols>
    <col min="1" max="3" width="9.28515625" customWidth="1"/>
    <col min="4" max="6" width="24.140625" customWidth="1"/>
  </cols>
  <sheetData>
    <row r="1" spans="1:8" ht="33" customHeight="1">
      <c r="A1" s="116"/>
      <c r="B1" s="117"/>
      <c r="C1" s="117"/>
      <c r="D1" s="119" t="s">
        <v>1076</v>
      </c>
      <c r="E1" s="120"/>
      <c r="F1" s="120"/>
      <c r="G1" s="121"/>
      <c r="H1" s="121"/>
    </row>
    <row r="2" spans="1:8">
      <c r="A2" s="117"/>
      <c r="B2" s="118"/>
      <c r="C2" s="117"/>
      <c r="D2" s="119" t="s">
        <v>1077</v>
      </c>
      <c r="E2" s="120"/>
      <c r="F2" s="120"/>
      <c r="G2" s="122" t="s">
        <v>1075</v>
      </c>
      <c r="H2" s="122"/>
    </row>
    <row r="3" spans="1:8" ht="17.25" customHeight="1">
      <c r="A3" s="117"/>
      <c r="B3" s="117"/>
      <c r="C3" s="117"/>
      <c r="D3" s="120"/>
      <c r="E3" s="120"/>
      <c r="F3" s="120"/>
      <c r="G3" s="123">
        <v>44562</v>
      </c>
      <c r="H3" s="123"/>
    </row>
  </sheetData>
  <mergeCells count="6">
    <mergeCell ref="A1:C3"/>
    <mergeCell ref="D1:F1"/>
    <mergeCell ref="G1:H1"/>
    <mergeCell ref="D2:F3"/>
    <mergeCell ref="G2:H2"/>
    <mergeCell ref="G3:H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P801"/>
  <sheetViews>
    <sheetView workbookViewId="0">
      <selection activeCell="P1" sqref="P1:P1048576"/>
    </sheetView>
  </sheetViews>
  <sheetFormatPr baseColWidth="10" defaultRowHeight="15"/>
  <cols>
    <col min="1" max="1" width="115.5703125" customWidth="1"/>
  </cols>
  <sheetData>
    <row r="1" spans="1:16">
      <c r="A1" t="s">
        <v>0</v>
      </c>
      <c r="M1" t="s">
        <v>301</v>
      </c>
      <c r="N1" t="s">
        <v>302</v>
      </c>
      <c r="P1" t="s">
        <v>301</v>
      </c>
    </row>
    <row r="2" spans="1:16">
      <c r="A2" t="s">
        <v>1</v>
      </c>
      <c r="M2" t="s">
        <v>303</v>
      </c>
      <c r="N2" t="s">
        <v>304</v>
      </c>
      <c r="P2" t="s">
        <v>303</v>
      </c>
    </row>
    <row r="3" spans="1:16">
      <c r="A3" t="s">
        <v>2</v>
      </c>
      <c r="M3" t="s">
        <v>303</v>
      </c>
      <c r="N3" t="s">
        <v>305</v>
      </c>
      <c r="P3" t="s">
        <v>311</v>
      </c>
    </row>
    <row r="4" spans="1:16">
      <c r="A4" t="s">
        <v>3</v>
      </c>
      <c r="M4" t="s">
        <v>303</v>
      </c>
      <c r="N4" t="s">
        <v>306</v>
      </c>
      <c r="P4" t="s">
        <v>426</v>
      </c>
    </row>
    <row r="5" spans="1:16">
      <c r="A5" t="s">
        <v>4</v>
      </c>
      <c r="M5" t="s">
        <v>303</v>
      </c>
      <c r="N5" t="s">
        <v>307</v>
      </c>
      <c r="P5" t="s">
        <v>433</v>
      </c>
    </row>
    <row r="6" spans="1:16">
      <c r="A6" t="s">
        <v>5</v>
      </c>
      <c r="M6" t="s">
        <v>303</v>
      </c>
      <c r="N6" t="s">
        <v>308</v>
      </c>
      <c r="P6" t="s">
        <v>442</v>
      </c>
    </row>
    <row r="7" spans="1:16">
      <c r="A7" t="s">
        <v>6</v>
      </c>
      <c r="M7" t="s">
        <v>303</v>
      </c>
      <c r="N7" t="s">
        <v>309</v>
      </c>
      <c r="P7" t="s">
        <v>444</v>
      </c>
    </row>
    <row r="8" spans="1:16">
      <c r="A8" s="1" t="s">
        <v>7</v>
      </c>
      <c r="M8" t="s">
        <v>303</v>
      </c>
      <c r="N8" t="s">
        <v>310</v>
      </c>
      <c r="P8" t="s">
        <v>480</v>
      </c>
    </row>
    <row r="9" spans="1:16">
      <c r="A9" t="s">
        <v>8</v>
      </c>
      <c r="M9" t="s">
        <v>311</v>
      </c>
      <c r="N9" t="s">
        <v>312</v>
      </c>
      <c r="P9" t="s">
        <v>334</v>
      </c>
    </row>
    <row r="10" spans="1:16">
      <c r="A10" t="s">
        <v>9</v>
      </c>
      <c r="M10" t="s">
        <v>311</v>
      </c>
      <c r="N10" t="s">
        <v>313</v>
      </c>
      <c r="P10" t="s">
        <v>549</v>
      </c>
    </row>
    <row r="11" spans="1:16">
      <c r="A11" t="s">
        <v>10</v>
      </c>
      <c r="M11" t="s">
        <v>311</v>
      </c>
      <c r="N11" t="s">
        <v>314</v>
      </c>
      <c r="P11" t="s">
        <v>566</v>
      </c>
    </row>
    <row r="12" spans="1:16">
      <c r="A12" t="s">
        <v>11</v>
      </c>
      <c r="M12" t="s">
        <v>311</v>
      </c>
      <c r="N12" t="s">
        <v>315</v>
      </c>
      <c r="P12" t="s">
        <v>582</v>
      </c>
    </row>
    <row r="13" spans="1:16">
      <c r="A13" t="s">
        <v>12</v>
      </c>
      <c r="M13" t="s">
        <v>311</v>
      </c>
      <c r="N13" t="s">
        <v>316</v>
      </c>
      <c r="P13" t="s">
        <v>620</v>
      </c>
    </row>
    <row r="14" spans="1:16">
      <c r="A14" t="s">
        <v>13</v>
      </c>
      <c r="M14" t="s">
        <v>311</v>
      </c>
      <c r="N14" t="s">
        <v>317</v>
      </c>
      <c r="P14" t="s">
        <v>644</v>
      </c>
    </row>
    <row r="15" spans="1:16">
      <c r="A15" s="1" t="s">
        <v>14</v>
      </c>
      <c r="M15" t="s">
        <v>311</v>
      </c>
      <c r="N15" t="s">
        <v>318</v>
      </c>
      <c r="P15" t="s">
        <v>672</v>
      </c>
    </row>
    <row r="16" spans="1:16">
      <c r="A16" t="s">
        <v>15</v>
      </c>
      <c r="M16" t="s">
        <v>311</v>
      </c>
      <c r="N16" t="s">
        <v>319</v>
      </c>
      <c r="P16" t="s">
        <v>682</v>
      </c>
    </row>
    <row r="17" spans="1:16">
      <c r="A17" t="s">
        <v>9</v>
      </c>
      <c r="M17" t="s">
        <v>311</v>
      </c>
      <c r="N17" t="s">
        <v>320</v>
      </c>
      <c r="P17" t="s">
        <v>753</v>
      </c>
    </row>
    <row r="18" spans="1:16">
      <c r="A18" t="s">
        <v>10</v>
      </c>
      <c r="M18" t="s">
        <v>311</v>
      </c>
      <c r="N18" t="s">
        <v>321</v>
      </c>
      <c r="P18" t="s">
        <v>757</v>
      </c>
    </row>
    <row r="19" spans="1:16">
      <c r="A19" t="s">
        <v>11</v>
      </c>
      <c r="M19" t="s">
        <v>311</v>
      </c>
      <c r="N19" t="s">
        <v>322</v>
      </c>
      <c r="P19" t="s">
        <v>760</v>
      </c>
    </row>
    <row r="20" spans="1:16">
      <c r="A20" t="s">
        <v>12</v>
      </c>
      <c r="M20" t="s">
        <v>311</v>
      </c>
      <c r="N20" t="s">
        <v>323</v>
      </c>
      <c r="P20" t="s">
        <v>790</v>
      </c>
    </row>
    <row r="21" spans="1:16">
      <c r="A21" t="s">
        <v>16</v>
      </c>
      <c r="M21" t="s">
        <v>311</v>
      </c>
      <c r="N21" t="s">
        <v>324</v>
      </c>
      <c r="P21" t="s">
        <v>804</v>
      </c>
    </row>
    <row r="22" spans="1:16">
      <c r="A22" t="s">
        <v>17</v>
      </c>
      <c r="M22" t="s">
        <v>311</v>
      </c>
      <c r="N22" t="s">
        <v>325</v>
      </c>
      <c r="P22" t="s">
        <v>816</v>
      </c>
    </row>
    <row r="23" spans="1:16">
      <c r="A23" t="s">
        <v>18</v>
      </c>
      <c r="M23" t="s">
        <v>311</v>
      </c>
      <c r="N23" t="s">
        <v>326</v>
      </c>
      <c r="P23" t="s">
        <v>376</v>
      </c>
    </row>
    <row r="24" spans="1:16">
      <c r="A24" t="s">
        <v>2</v>
      </c>
      <c r="M24" t="s">
        <v>311</v>
      </c>
      <c r="N24" t="s">
        <v>327</v>
      </c>
      <c r="P24" t="s">
        <v>880</v>
      </c>
    </row>
    <row r="25" spans="1:16">
      <c r="A25" t="s">
        <v>19</v>
      </c>
      <c r="M25" t="s">
        <v>311</v>
      </c>
      <c r="N25" t="s">
        <v>328</v>
      </c>
      <c r="P25" t="s">
        <v>912</v>
      </c>
    </row>
    <row r="26" spans="1:16">
      <c r="A26" t="s">
        <v>20</v>
      </c>
      <c r="M26" t="s">
        <v>311</v>
      </c>
      <c r="N26" t="s">
        <v>329</v>
      </c>
      <c r="P26" t="s">
        <v>922</v>
      </c>
    </row>
    <row r="27" spans="1:16">
      <c r="A27" t="s">
        <v>21</v>
      </c>
      <c r="M27" t="s">
        <v>311</v>
      </c>
      <c r="N27" t="s">
        <v>330</v>
      </c>
      <c r="P27" t="s">
        <v>543</v>
      </c>
    </row>
    <row r="28" spans="1:16">
      <c r="A28" t="s">
        <v>4</v>
      </c>
      <c r="M28" t="s">
        <v>311</v>
      </c>
      <c r="N28" t="s">
        <v>331</v>
      </c>
      <c r="P28" t="s">
        <v>940</v>
      </c>
    </row>
    <row r="29" spans="1:16">
      <c r="A29" t="s">
        <v>22</v>
      </c>
      <c r="M29" t="s">
        <v>311</v>
      </c>
      <c r="N29" t="s">
        <v>332</v>
      </c>
      <c r="P29" t="s">
        <v>614</v>
      </c>
    </row>
    <row r="30" spans="1:16">
      <c r="A30" t="s">
        <v>17</v>
      </c>
      <c r="M30" t="s">
        <v>311</v>
      </c>
      <c r="N30" t="s">
        <v>333</v>
      </c>
      <c r="P30" t="s">
        <v>1002</v>
      </c>
    </row>
    <row r="31" spans="1:16">
      <c r="A31" t="s">
        <v>18</v>
      </c>
      <c r="M31" t="s">
        <v>311</v>
      </c>
      <c r="N31" t="s">
        <v>334</v>
      </c>
      <c r="P31" t="s">
        <v>1039</v>
      </c>
    </row>
    <row r="32" spans="1:16">
      <c r="A32" t="s">
        <v>2</v>
      </c>
      <c r="M32" t="s">
        <v>311</v>
      </c>
      <c r="N32" t="s">
        <v>335</v>
      </c>
      <c r="P32" t="s">
        <v>1067</v>
      </c>
    </row>
    <row r="33" spans="1:16">
      <c r="A33" t="s">
        <v>23</v>
      </c>
      <c r="M33" t="s">
        <v>311</v>
      </c>
      <c r="N33" t="s">
        <v>336</v>
      </c>
      <c r="P33" t="s">
        <v>1070</v>
      </c>
    </row>
    <row r="34" spans="1:16">
      <c r="A34" t="s">
        <v>4</v>
      </c>
      <c r="M34" t="s">
        <v>311</v>
      </c>
      <c r="N34" t="s">
        <v>337</v>
      </c>
    </row>
    <row r="35" spans="1:16">
      <c r="A35" t="s">
        <v>24</v>
      </c>
      <c r="M35" t="s">
        <v>311</v>
      </c>
      <c r="N35" t="s">
        <v>338</v>
      </c>
    </row>
    <row r="36" spans="1:16">
      <c r="A36" t="s">
        <v>17</v>
      </c>
      <c r="M36" t="s">
        <v>311</v>
      </c>
      <c r="N36" t="s">
        <v>339</v>
      </c>
    </row>
    <row r="37" spans="1:16">
      <c r="A37" t="s">
        <v>18</v>
      </c>
      <c r="M37" t="s">
        <v>311</v>
      </c>
      <c r="N37" t="s">
        <v>340</v>
      </c>
    </row>
    <row r="38" spans="1:16">
      <c r="A38" t="s">
        <v>2</v>
      </c>
      <c r="M38" t="s">
        <v>311</v>
      </c>
      <c r="N38" t="s">
        <v>341</v>
      </c>
    </row>
    <row r="39" spans="1:16">
      <c r="A39" t="s">
        <v>25</v>
      </c>
      <c r="M39" t="s">
        <v>311</v>
      </c>
      <c r="N39" t="s">
        <v>342</v>
      </c>
    </row>
    <row r="40" spans="1:16">
      <c r="A40" t="s">
        <v>4</v>
      </c>
      <c r="M40" t="s">
        <v>311</v>
      </c>
      <c r="N40" t="s">
        <v>343</v>
      </c>
    </row>
    <row r="41" spans="1:16">
      <c r="A41" t="s">
        <v>26</v>
      </c>
      <c r="M41" t="s">
        <v>311</v>
      </c>
      <c r="N41" t="s">
        <v>344</v>
      </c>
    </row>
    <row r="42" spans="1:16">
      <c r="A42" t="s">
        <v>17</v>
      </c>
      <c r="M42" t="s">
        <v>311</v>
      </c>
      <c r="N42" t="s">
        <v>345</v>
      </c>
    </row>
    <row r="43" spans="1:16">
      <c r="A43" t="s">
        <v>18</v>
      </c>
      <c r="M43" t="s">
        <v>311</v>
      </c>
      <c r="N43" t="s">
        <v>346</v>
      </c>
    </row>
    <row r="44" spans="1:16">
      <c r="A44" t="s">
        <v>2</v>
      </c>
      <c r="M44" t="s">
        <v>311</v>
      </c>
      <c r="N44" t="s">
        <v>347</v>
      </c>
    </row>
    <row r="45" spans="1:16">
      <c r="A45" t="s">
        <v>27</v>
      </c>
      <c r="M45" t="s">
        <v>311</v>
      </c>
      <c r="N45" t="s">
        <v>348</v>
      </c>
    </row>
    <row r="46" spans="1:16">
      <c r="A46" t="s">
        <v>4</v>
      </c>
      <c r="M46" t="s">
        <v>311</v>
      </c>
      <c r="N46" t="s">
        <v>349</v>
      </c>
    </row>
    <row r="47" spans="1:16">
      <c r="A47" t="s">
        <v>28</v>
      </c>
      <c r="M47" t="s">
        <v>311</v>
      </c>
      <c r="N47" t="s">
        <v>350</v>
      </c>
    </row>
    <row r="48" spans="1:16">
      <c r="A48" t="s">
        <v>17</v>
      </c>
      <c r="M48" t="s">
        <v>311</v>
      </c>
      <c r="N48" t="s">
        <v>351</v>
      </c>
    </row>
    <row r="49" spans="1:14">
      <c r="A49" t="s">
        <v>18</v>
      </c>
      <c r="M49" t="s">
        <v>311</v>
      </c>
      <c r="N49" t="s">
        <v>352</v>
      </c>
    </row>
    <row r="50" spans="1:14">
      <c r="A50" t="s">
        <v>2</v>
      </c>
      <c r="M50" t="s">
        <v>311</v>
      </c>
      <c r="N50" t="s">
        <v>353</v>
      </c>
    </row>
    <row r="51" spans="1:14">
      <c r="A51" t="s">
        <v>29</v>
      </c>
      <c r="M51" t="s">
        <v>311</v>
      </c>
      <c r="N51" t="s">
        <v>354</v>
      </c>
    </row>
    <row r="52" spans="1:14">
      <c r="A52" t="s">
        <v>4</v>
      </c>
      <c r="M52" t="s">
        <v>311</v>
      </c>
      <c r="N52" t="s">
        <v>355</v>
      </c>
    </row>
    <row r="53" spans="1:14">
      <c r="A53" t="s">
        <v>30</v>
      </c>
      <c r="M53" t="s">
        <v>311</v>
      </c>
      <c r="N53" t="s">
        <v>356</v>
      </c>
    </row>
    <row r="54" spans="1:14">
      <c r="A54" t="s">
        <v>17</v>
      </c>
      <c r="M54" t="s">
        <v>311</v>
      </c>
      <c r="N54" t="s">
        <v>357</v>
      </c>
    </row>
    <row r="55" spans="1:14">
      <c r="A55" t="s">
        <v>18</v>
      </c>
      <c r="M55" t="s">
        <v>311</v>
      </c>
      <c r="N55" t="s">
        <v>358</v>
      </c>
    </row>
    <row r="56" spans="1:14">
      <c r="A56" t="s">
        <v>2</v>
      </c>
      <c r="M56" t="s">
        <v>311</v>
      </c>
      <c r="N56" t="s">
        <v>359</v>
      </c>
    </row>
    <row r="57" spans="1:14">
      <c r="A57" t="s">
        <v>31</v>
      </c>
      <c r="M57" t="s">
        <v>311</v>
      </c>
      <c r="N57" t="s">
        <v>360</v>
      </c>
    </row>
    <row r="58" spans="1:14">
      <c r="A58" t="s">
        <v>4</v>
      </c>
      <c r="M58" t="s">
        <v>311</v>
      </c>
      <c r="N58" t="s">
        <v>361</v>
      </c>
    </row>
    <row r="59" spans="1:14">
      <c r="A59" t="s">
        <v>32</v>
      </c>
      <c r="M59" t="s">
        <v>311</v>
      </c>
      <c r="N59" t="s">
        <v>362</v>
      </c>
    </row>
    <row r="60" spans="1:14">
      <c r="A60" t="s">
        <v>17</v>
      </c>
      <c r="M60" t="s">
        <v>311</v>
      </c>
      <c r="N60" t="s">
        <v>363</v>
      </c>
    </row>
    <row r="61" spans="1:14">
      <c r="A61" t="s">
        <v>18</v>
      </c>
      <c r="M61" t="s">
        <v>311</v>
      </c>
      <c r="N61" t="s">
        <v>364</v>
      </c>
    </row>
    <row r="62" spans="1:14">
      <c r="A62" t="s">
        <v>2</v>
      </c>
      <c r="M62" t="s">
        <v>311</v>
      </c>
      <c r="N62" t="s">
        <v>365</v>
      </c>
    </row>
    <row r="63" spans="1:14">
      <c r="A63" t="s">
        <v>33</v>
      </c>
      <c r="M63" t="s">
        <v>311</v>
      </c>
      <c r="N63" t="s">
        <v>366</v>
      </c>
    </row>
    <row r="64" spans="1:14">
      <c r="A64" t="s">
        <v>4</v>
      </c>
      <c r="M64" t="s">
        <v>311</v>
      </c>
      <c r="N64" t="s">
        <v>367</v>
      </c>
    </row>
    <row r="65" spans="1:14">
      <c r="A65" t="s">
        <v>34</v>
      </c>
      <c r="M65" t="s">
        <v>311</v>
      </c>
      <c r="N65" t="s">
        <v>368</v>
      </c>
    </row>
    <row r="66" spans="1:14">
      <c r="A66" t="s">
        <v>17</v>
      </c>
      <c r="M66" t="s">
        <v>311</v>
      </c>
      <c r="N66" t="s">
        <v>369</v>
      </c>
    </row>
    <row r="67" spans="1:14">
      <c r="A67" t="s">
        <v>18</v>
      </c>
      <c r="M67" t="s">
        <v>311</v>
      </c>
      <c r="N67" t="s">
        <v>370</v>
      </c>
    </row>
    <row r="68" spans="1:14">
      <c r="A68" t="s">
        <v>2</v>
      </c>
      <c r="M68" t="s">
        <v>311</v>
      </c>
      <c r="N68" t="s">
        <v>371</v>
      </c>
    </row>
    <row r="69" spans="1:14">
      <c r="A69" t="s">
        <v>35</v>
      </c>
      <c r="M69" t="s">
        <v>311</v>
      </c>
      <c r="N69" t="s">
        <v>372</v>
      </c>
    </row>
    <row r="70" spans="1:14">
      <c r="A70" t="s">
        <v>4</v>
      </c>
      <c r="M70" t="s">
        <v>311</v>
      </c>
      <c r="N70" t="s">
        <v>373</v>
      </c>
    </row>
    <row r="71" spans="1:14">
      <c r="A71" t="s">
        <v>36</v>
      </c>
      <c r="M71" t="s">
        <v>311</v>
      </c>
      <c r="N71" t="s">
        <v>374</v>
      </c>
    </row>
    <row r="72" spans="1:14">
      <c r="A72" t="s">
        <v>17</v>
      </c>
      <c r="M72" t="s">
        <v>311</v>
      </c>
      <c r="N72" t="s">
        <v>375</v>
      </c>
    </row>
    <row r="73" spans="1:14">
      <c r="A73" t="s">
        <v>18</v>
      </c>
      <c r="M73" t="s">
        <v>311</v>
      </c>
      <c r="N73" t="s">
        <v>376</v>
      </c>
    </row>
    <row r="74" spans="1:14">
      <c r="A74" t="s">
        <v>2</v>
      </c>
      <c r="M74" t="s">
        <v>311</v>
      </c>
      <c r="N74" t="s">
        <v>377</v>
      </c>
    </row>
    <row r="75" spans="1:14">
      <c r="A75" t="s">
        <v>37</v>
      </c>
      <c r="M75" t="s">
        <v>311</v>
      </c>
      <c r="N75" t="s">
        <v>378</v>
      </c>
    </row>
    <row r="76" spans="1:14">
      <c r="A76" t="s">
        <v>38</v>
      </c>
      <c r="M76" t="s">
        <v>311</v>
      </c>
      <c r="N76" t="s">
        <v>379</v>
      </c>
    </row>
    <row r="77" spans="1:14">
      <c r="A77" t="s">
        <v>21</v>
      </c>
      <c r="M77" t="s">
        <v>311</v>
      </c>
      <c r="N77" t="s">
        <v>380</v>
      </c>
    </row>
    <row r="78" spans="1:14">
      <c r="A78" t="s">
        <v>4</v>
      </c>
      <c r="M78" t="s">
        <v>311</v>
      </c>
      <c r="N78" t="s">
        <v>381</v>
      </c>
    </row>
    <row r="79" spans="1:14">
      <c r="A79" t="s">
        <v>39</v>
      </c>
      <c r="M79" t="s">
        <v>311</v>
      </c>
      <c r="N79" t="s">
        <v>382</v>
      </c>
    </row>
    <row r="80" spans="1:14">
      <c r="A80" t="s">
        <v>17</v>
      </c>
      <c r="M80" t="s">
        <v>311</v>
      </c>
      <c r="N80" t="s">
        <v>383</v>
      </c>
    </row>
    <row r="81" spans="1:14">
      <c r="A81" t="s">
        <v>18</v>
      </c>
      <c r="M81" t="s">
        <v>311</v>
      </c>
      <c r="N81" t="s">
        <v>384</v>
      </c>
    </row>
    <row r="82" spans="1:14">
      <c r="A82" t="s">
        <v>2</v>
      </c>
      <c r="M82" t="s">
        <v>311</v>
      </c>
      <c r="N82" t="s">
        <v>385</v>
      </c>
    </row>
    <row r="83" spans="1:14">
      <c r="A83" t="s">
        <v>40</v>
      </c>
      <c r="M83" t="s">
        <v>311</v>
      </c>
      <c r="N83" t="s">
        <v>386</v>
      </c>
    </row>
    <row r="84" spans="1:14">
      <c r="A84" t="s">
        <v>4</v>
      </c>
      <c r="M84" t="s">
        <v>311</v>
      </c>
      <c r="N84" t="s">
        <v>387</v>
      </c>
    </row>
    <row r="85" spans="1:14">
      <c r="A85" t="s">
        <v>41</v>
      </c>
      <c r="M85" t="s">
        <v>311</v>
      </c>
      <c r="N85" t="s">
        <v>388</v>
      </c>
    </row>
    <row r="86" spans="1:14">
      <c r="A86" t="s">
        <v>17</v>
      </c>
      <c r="M86" t="s">
        <v>311</v>
      </c>
      <c r="N86" t="s">
        <v>389</v>
      </c>
    </row>
    <row r="87" spans="1:14">
      <c r="A87" t="s">
        <v>18</v>
      </c>
      <c r="M87" t="s">
        <v>311</v>
      </c>
      <c r="N87" t="s">
        <v>390</v>
      </c>
    </row>
    <row r="88" spans="1:14">
      <c r="A88" t="s">
        <v>2</v>
      </c>
      <c r="M88" t="s">
        <v>311</v>
      </c>
      <c r="N88" t="s">
        <v>391</v>
      </c>
    </row>
    <row r="89" spans="1:14">
      <c r="A89" t="s">
        <v>42</v>
      </c>
      <c r="M89" t="s">
        <v>311</v>
      </c>
      <c r="N89" t="s">
        <v>392</v>
      </c>
    </row>
    <row r="90" spans="1:14">
      <c r="A90" t="s">
        <v>4</v>
      </c>
      <c r="M90" t="s">
        <v>311</v>
      </c>
      <c r="N90" t="s">
        <v>393</v>
      </c>
    </row>
    <row r="91" spans="1:14">
      <c r="A91" t="s">
        <v>43</v>
      </c>
      <c r="M91" t="s">
        <v>311</v>
      </c>
      <c r="N91" t="s">
        <v>394</v>
      </c>
    </row>
    <row r="92" spans="1:14">
      <c r="A92" t="s">
        <v>17</v>
      </c>
      <c r="M92" t="s">
        <v>311</v>
      </c>
      <c r="N92" t="s">
        <v>395</v>
      </c>
    </row>
    <row r="93" spans="1:14">
      <c r="A93" t="s">
        <v>18</v>
      </c>
      <c r="M93" t="s">
        <v>311</v>
      </c>
      <c r="N93" t="s">
        <v>396</v>
      </c>
    </row>
    <row r="94" spans="1:14">
      <c r="A94" t="s">
        <v>2</v>
      </c>
      <c r="M94" t="s">
        <v>311</v>
      </c>
      <c r="N94" t="s">
        <v>397</v>
      </c>
    </row>
    <row r="95" spans="1:14">
      <c r="A95" t="s">
        <v>44</v>
      </c>
      <c r="M95" t="s">
        <v>311</v>
      </c>
      <c r="N95" t="s">
        <v>398</v>
      </c>
    </row>
    <row r="96" spans="1:14">
      <c r="A96" t="s">
        <v>45</v>
      </c>
      <c r="M96" t="s">
        <v>311</v>
      </c>
      <c r="N96" t="s">
        <v>399</v>
      </c>
    </row>
    <row r="97" spans="1:14">
      <c r="A97" t="s">
        <v>21</v>
      </c>
      <c r="M97" t="s">
        <v>311</v>
      </c>
      <c r="N97" t="s">
        <v>400</v>
      </c>
    </row>
    <row r="98" spans="1:14">
      <c r="A98" t="s">
        <v>4</v>
      </c>
      <c r="M98" t="s">
        <v>311</v>
      </c>
      <c r="N98" t="s">
        <v>401</v>
      </c>
    </row>
    <row r="99" spans="1:14">
      <c r="A99" t="s">
        <v>46</v>
      </c>
      <c r="M99" t="s">
        <v>311</v>
      </c>
      <c r="N99" t="s">
        <v>402</v>
      </c>
    </row>
    <row r="100" spans="1:14">
      <c r="A100" t="s">
        <v>17</v>
      </c>
      <c r="M100" t="s">
        <v>311</v>
      </c>
      <c r="N100" t="s">
        <v>403</v>
      </c>
    </row>
    <row r="101" spans="1:14">
      <c r="A101" t="s">
        <v>18</v>
      </c>
      <c r="M101" t="s">
        <v>311</v>
      </c>
      <c r="N101" t="s">
        <v>404</v>
      </c>
    </row>
    <row r="102" spans="1:14">
      <c r="A102" t="s">
        <v>2</v>
      </c>
      <c r="M102" t="s">
        <v>311</v>
      </c>
      <c r="N102" t="s">
        <v>405</v>
      </c>
    </row>
    <row r="103" spans="1:14">
      <c r="A103" t="s">
        <v>47</v>
      </c>
      <c r="M103" t="s">
        <v>311</v>
      </c>
      <c r="N103" t="s">
        <v>406</v>
      </c>
    </row>
    <row r="104" spans="1:14">
      <c r="A104" t="s">
        <v>4</v>
      </c>
      <c r="M104" t="s">
        <v>311</v>
      </c>
      <c r="N104" t="s">
        <v>407</v>
      </c>
    </row>
    <row r="105" spans="1:14">
      <c r="A105" t="s">
        <v>48</v>
      </c>
      <c r="M105" t="s">
        <v>311</v>
      </c>
      <c r="N105" t="s">
        <v>408</v>
      </c>
    </row>
    <row r="106" spans="1:14">
      <c r="A106" t="s">
        <v>17</v>
      </c>
      <c r="M106" t="s">
        <v>311</v>
      </c>
      <c r="N106" t="s">
        <v>409</v>
      </c>
    </row>
    <row r="107" spans="1:14">
      <c r="A107" t="s">
        <v>18</v>
      </c>
      <c r="M107" t="s">
        <v>311</v>
      </c>
      <c r="N107" t="s">
        <v>410</v>
      </c>
    </row>
    <row r="108" spans="1:14">
      <c r="A108" t="s">
        <v>2</v>
      </c>
      <c r="M108" t="s">
        <v>311</v>
      </c>
      <c r="N108" t="s">
        <v>411</v>
      </c>
    </row>
    <row r="109" spans="1:14">
      <c r="A109" t="s">
        <v>49</v>
      </c>
      <c r="M109" t="s">
        <v>311</v>
      </c>
      <c r="N109" t="s">
        <v>412</v>
      </c>
    </row>
    <row r="110" spans="1:14">
      <c r="A110" t="s">
        <v>50</v>
      </c>
      <c r="M110" t="s">
        <v>311</v>
      </c>
      <c r="N110" t="s">
        <v>413</v>
      </c>
    </row>
    <row r="111" spans="1:14">
      <c r="A111" t="s">
        <v>21</v>
      </c>
      <c r="M111" t="s">
        <v>311</v>
      </c>
      <c r="N111" t="s">
        <v>414</v>
      </c>
    </row>
    <row r="112" spans="1:14">
      <c r="A112" t="s">
        <v>4</v>
      </c>
      <c r="M112" t="s">
        <v>311</v>
      </c>
      <c r="N112" t="s">
        <v>415</v>
      </c>
    </row>
    <row r="113" spans="1:14">
      <c r="A113" t="s">
        <v>51</v>
      </c>
      <c r="M113" t="s">
        <v>311</v>
      </c>
      <c r="N113" t="s">
        <v>416</v>
      </c>
    </row>
    <row r="114" spans="1:14">
      <c r="A114" t="s">
        <v>17</v>
      </c>
      <c r="M114" t="s">
        <v>311</v>
      </c>
      <c r="N114" t="s">
        <v>417</v>
      </c>
    </row>
    <row r="115" spans="1:14">
      <c r="A115" t="s">
        <v>18</v>
      </c>
      <c r="M115" t="s">
        <v>311</v>
      </c>
      <c r="N115" t="s">
        <v>418</v>
      </c>
    </row>
    <row r="116" spans="1:14">
      <c r="A116" t="s">
        <v>2</v>
      </c>
      <c r="M116" t="s">
        <v>311</v>
      </c>
      <c r="N116" t="s">
        <v>419</v>
      </c>
    </row>
    <row r="117" spans="1:14">
      <c r="A117" t="s">
        <v>52</v>
      </c>
      <c r="M117" t="s">
        <v>311</v>
      </c>
      <c r="N117" t="s">
        <v>420</v>
      </c>
    </row>
    <row r="118" spans="1:14">
      <c r="A118" t="s">
        <v>53</v>
      </c>
      <c r="M118" t="s">
        <v>311</v>
      </c>
      <c r="N118" t="s">
        <v>421</v>
      </c>
    </row>
    <row r="119" spans="1:14">
      <c r="A119" t="s">
        <v>21</v>
      </c>
      <c r="M119" t="s">
        <v>311</v>
      </c>
      <c r="N119" t="s">
        <v>422</v>
      </c>
    </row>
    <row r="120" spans="1:14">
      <c r="A120" t="s">
        <v>4</v>
      </c>
      <c r="M120" t="s">
        <v>311</v>
      </c>
      <c r="N120" t="s">
        <v>423</v>
      </c>
    </row>
    <row r="121" spans="1:14">
      <c r="A121" t="s">
        <v>54</v>
      </c>
      <c r="M121" t="s">
        <v>311</v>
      </c>
      <c r="N121" t="s">
        <v>424</v>
      </c>
    </row>
    <row r="122" spans="1:14">
      <c r="A122" t="s">
        <v>17</v>
      </c>
      <c r="M122" t="s">
        <v>311</v>
      </c>
      <c r="N122" t="s">
        <v>425</v>
      </c>
    </row>
    <row r="123" spans="1:14">
      <c r="A123" t="s">
        <v>18</v>
      </c>
      <c r="M123" t="s">
        <v>426</v>
      </c>
      <c r="N123" t="s">
        <v>426</v>
      </c>
    </row>
    <row r="124" spans="1:14">
      <c r="A124" t="s">
        <v>2</v>
      </c>
      <c r="M124" t="s">
        <v>426</v>
      </c>
      <c r="N124" t="s">
        <v>427</v>
      </c>
    </row>
    <row r="125" spans="1:14">
      <c r="A125" t="s">
        <v>55</v>
      </c>
      <c r="M125" t="s">
        <v>426</v>
      </c>
      <c r="N125" t="s">
        <v>428</v>
      </c>
    </row>
    <row r="126" spans="1:14">
      <c r="A126" t="s">
        <v>56</v>
      </c>
      <c r="M126" t="s">
        <v>426</v>
      </c>
      <c r="N126" t="s">
        <v>429</v>
      </c>
    </row>
    <row r="127" spans="1:14">
      <c r="A127" t="s">
        <v>21</v>
      </c>
      <c r="M127" t="s">
        <v>426</v>
      </c>
      <c r="N127" t="s">
        <v>430</v>
      </c>
    </row>
    <row r="128" spans="1:14">
      <c r="A128" t="s">
        <v>4</v>
      </c>
      <c r="M128" t="s">
        <v>426</v>
      </c>
      <c r="N128" t="s">
        <v>431</v>
      </c>
    </row>
    <row r="129" spans="1:14">
      <c r="A129" t="s">
        <v>54</v>
      </c>
      <c r="M129" t="s">
        <v>426</v>
      </c>
      <c r="N129" t="s">
        <v>432</v>
      </c>
    </row>
    <row r="130" spans="1:14">
      <c r="A130" t="s">
        <v>17</v>
      </c>
      <c r="M130" t="s">
        <v>433</v>
      </c>
      <c r="N130" t="s">
        <v>434</v>
      </c>
    </row>
    <row r="131" spans="1:14">
      <c r="A131" t="s">
        <v>18</v>
      </c>
      <c r="M131" t="s">
        <v>433</v>
      </c>
      <c r="N131" t="s">
        <v>435</v>
      </c>
    </row>
    <row r="132" spans="1:14">
      <c r="A132" t="s">
        <v>2</v>
      </c>
      <c r="M132" t="s">
        <v>433</v>
      </c>
      <c r="N132" t="s">
        <v>436</v>
      </c>
    </row>
    <row r="133" spans="1:14">
      <c r="A133" t="s">
        <v>57</v>
      </c>
      <c r="M133" t="s">
        <v>433</v>
      </c>
      <c r="N133" t="s">
        <v>437</v>
      </c>
    </row>
    <row r="134" spans="1:14">
      <c r="A134" t="s">
        <v>38</v>
      </c>
      <c r="M134" t="s">
        <v>433</v>
      </c>
      <c r="N134" t="s">
        <v>438</v>
      </c>
    </row>
    <row r="135" spans="1:14">
      <c r="A135" t="s">
        <v>21</v>
      </c>
      <c r="M135" t="s">
        <v>433</v>
      </c>
      <c r="N135" t="s">
        <v>439</v>
      </c>
    </row>
    <row r="136" spans="1:14">
      <c r="A136" t="s">
        <v>4</v>
      </c>
      <c r="M136" t="s">
        <v>433</v>
      </c>
      <c r="N136" t="s">
        <v>387</v>
      </c>
    </row>
    <row r="137" spans="1:14">
      <c r="A137" t="s">
        <v>58</v>
      </c>
      <c r="M137" t="s">
        <v>433</v>
      </c>
      <c r="N137" t="s">
        <v>440</v>
      </c>
    </row>
    <row r="138" spans="1:14">
      <c r="A138" t="s">
        <v>17</v>
      </c>
      <c r="M138" t="s">
        <v>433</v>
      </c>
      <c r="N138" t="s">
        <v>441</v>
      </c>
    </row>
    <row r="139" spans="1:14">
      <c r="A139" t="s">
        <v>18</v>
      </c>
      <c r="M139" t="s">
        <v>442</v>
      </c>
      <c r="N139" t="s">
        <v>443</v>
      </c>
    </row>
    <row r="140" spans="1:14">
      <c r="A140" t="s">
        <v>2</v>
      </c>
      <c r="M140" t="s">
        <v>444</v>
      </c>
      <c r="N140" t="s">
        <v>445</v>
      </c>
    </row>
    <row r="141" spans="1:14">
      <c r="A141" t="s">
        <v>59</v>
      </c>
      <c r="M141" t="s">
        <v>444</v>
      </c>
      <c r="N141" t="s">
        <v>446</v>
      </c>
    </row>
    <row r="142" spans="1:14">
      <c r="A142" t="s">
        <v>38</v>
      </c>
      <c r="M142" t="s">
        <v>444</v>
      </c>
      <c r="N142" t="s">
        <v>447</v>
      </c>
    </row>
    <row r="143" spans="1:14">
      <c r="A143" t="s">
        <v>21</v>
      </c>
      <c r="M143" t="s">
        <v>444</v>
      </c>
      <c r="N143" t="s">
        <v>448</v>
      </c>
    </row>
    <row r="144" spans="1:14">
      <c r="A144" t="s">
        <v>4</v>
      </c>
      <c r="M144" t="s">
        <v>444</v>
      </c>
      <c r="N144" t="s">
        <v>449</v>
      </c>
    </row>
    <row r="145" spans="1:14">
      <c r="A145" t="s">
        <v>60</v>
      </c>
      <c r="M145" t="s">
        <v>444</v>
      </c>
      <c r="N145" t="s">
        <v>450</v>
      </c>
    </row>
    <row r="146" spans="1:14">
      <c r="A146" t="s">
        <v>17</v>
      </c>
      <c r="M146" t="s">
        <v>444</v>
      </c>
      <c r="N146" t="s">
        <v>451</v>
      </c>
    </row>
    <row r="147" spans="1:14">
      <c r="A147" t="s">
        <v>18</v>
      </c>
      <c r="M147" t="s">
        <v>444</v>
      </c>
      <c r="N147" t="s">
        <v>452</v>
      </c>
    </row>
    <row r="148" spans="1:14">
      <c r="A148" t="s">
        <v>2</v>
      </c>
      <c r="M148" t="s">
        <v>444</v>
      </c>
      <c r="N148" t="s">
        <v>453</v>
      </c>
    </row>
    <row r="149" spans="1:14">
      <c r="A149" t="s">
        <v>61</v>
      </c>
      <c r="M149" t="s">
        <v>444</v>
      </c>
      <c r="N149" t="s">
        <v>454</v>
      </c>
    </row>
    <row r="150" spans="1:14">
      <c r="A150" t="s">
        <v>38</v>
      </c>
      <c r="M150" t="s">
        <v>444</v>
      </c>
      <c r="N150" t="s">
        <v>455</v>
      </c>
    </row>
    <row r="151" spans="1:14">
      <c r="A151" t="s">
        <v>21</v>
      </c>
      <c r="M151" t="s">
        <v>444</v>
      </c>
      <c r="N151" t="s">
        <v>456</v>
      </c>
    </row>
    <row r="152" spans="1:14">
      <c r="A152" t="s">
        <v>4</v>
      </c>
      <c r="M152" t="s">
        <v>444</v>
      </c>
      <c r="N152" t="s">
        <v>457</v>
      </c>
    </row>
    <row r="153" spans="1:14">
      <c r="A153" t="s">
        <v>62</v>
      </c>
      <c r="M153" t="s">
        <v>444</v>
      </c>
      <c r="N153" t="s">
        <v>458</v>
      </c>
    </row>
    <row r="154" spans="1:14">
      <c r="A154" t="s">
        <v>17</v>
      </c>
      <c r="M154" t="s">
        <v>444</v>
      </c>
      <c r="N154" t="s">
        <v>459</v>
      </c>
    </row>
    <row r="155" spans="1:14">
      <c r="A155" t="s">
        <v>18</v>
      </c>
      <c r="M155" t="s">
        <v>444</v>
      </c>
      <c r="N155" t="s">
        <v>460</v>
      </c>
    </row>
    <row r="156" spans="1:14">
      <c r="A156" t="s">
        <v>2</v>
      </c>
      <c r="M156" t="s">
        <v>444</v>
      </c>
      <c r="N156" t="s">
        <v>461</v>
      </c>
    </row>
    <row r="157" spans="1:14">
      <c r="A157" t="s">
        <v>63</v>
      </c>
      <c r="M157" t="s">
        <v>444</v>
      </c>
      <c r="N157" t="s">
        <v>462</v>
      </c>
    </row>
    <row r="158" spans="1:14">
      <c r="A158" t="s">
        <v>38</v>
      </c>
      <c r="M158" t="s">
        <v>444</v>
      </c>
      <c r="N158" t="s">
        <v>463</v>
      </c>
    </row>
    <row r="159" spans="1:14">
      <c r="A159" t="s">
        <v>21</v>
      </c>
      <c r="M159" t="s">
        <v>444</v>
      </c>
      <c r="N159" t="s">
        <v>464</v>
      </c>
    </row>
    <row r="160" spans="1:14">
      <c r="A160" t="s">
        <v>4</v>
      </c>
      <c r="M160" t="s">
        <v>444</v>
      </c>
      <c r="N160" t="s">
        <v>465</v>
      </c>
    </row>
    <row r="161" spans="1:14">
      <c r="A161" t="s">
        <v>64</v>
      </c>
      <c r="M161" t="s">
        <v>444</v>
      </c>
      <c r="N161" t="s">
        <v>466</v>
      </c>
    </row>
    <row r="162" spans="1:14">
      <c r="A162" t="s">
        <v>17</v>
      </c>
      <c r="M162" t="s">
        <v>444</v>
      </c>
      <c r="N162" t="s">
        <v>467</v>
      </c>
    </row>
    <row r="163" spans="1:14">
      <c r="A163" t="s">
        <v>18</v>
      </c>
      <c r="M163" t="s">
        <v>444</v>
      </c>
      <c r="N163" t="s">
        <v>468</v>
      </c>
    </row>
    <row r="164" spans="1:14">
      <c r="A164" t="s">
        <v>2</v>
      </c>
      <c r="M164" t="s">
        <v>444</v>
      </c>
      <c r="N164" t="s">
        <v>469</v>
      </c>
    </row>
    <row r="165" spans="1:14">
      <c r="A165" t="s">
        <v>65</v>
      </c>
      <c r="M165" t="s">
        <v>444</v>
      </c>
      <c r="N165" t="s">
        <v>470</v>
      </c>
    </row>
    <row r="166" spans="1:14">
      <c r="A166" t="s">
        <v>66</v>
      </c>
      <c r="M166" t="s">
        <v>444</v>
      </c>
      <c r="N166" t="s">
        <v>471</v>
      </c>
    </row>
    <row r="167" spans="1:14">
      <c r="A167" t="s">
        <v>21</v>
      </c>
      <c r="M167" t="s">
        <v>444</v>
      </c>
      <c r="N167" t="s">
        <v>472</v>
      </c>
    </row>
    <row r="168" spans="1:14">
      <c r="A168" t="s">
        <v>4</v>
      </c>
      <c r="M168" t="s">
        <v>444</v>
      </c>
      <c r="N168" t="s">
        <v>473</v>
      </c>
    </row>
    <row r="169" spans="1:14">
      <c r="A169" t="s">
        <v>67</v>
      </c>
      <c r="M169" t="s">
        <v>444</v>
      </c>
      <c r="N169" t="s">
        <v>474</v>
      </c>
    </row>
    <row r="170" spans="1:14">
      <c r="A170" t="s">
        <v>17</v>
      </c>
      <c r="M170" t="s">
        <v>444</v>
      </c>
      <c r="N170" t="s">
        <v>475</v>
      </c>
    </row>
    <row r="171" spans="1:14">
      <c r="A171" t="s">
        <v>18</v>
      </c>
      <c r="M171" t="s">
        <v>444</v>
      </c>
      <c r="N171" t="s">
        <v>476</v>
      </c>
    </row>
    <row r="172" spans="1:14">
      <c r="A172" t="s">
        <v>2</v>
      </c>
      <c r="M172" t="s">
        <v>444</v>
      </c>
      <c r="N172" t="s">
        <v>477</v>
      </c>
    </row>
    <row r="173" spans="1:14">
      <c r="A173" t="s">
        <v>68</v>
      </c>
      <c r="M173" t="s">
        <v>444</v>
      </c>
      <c r="N173" t="s">
        <v>478</v>
      </c>
    </row>
    <row r="174" spans="1:14">
      <c r="A174" t="s">
        <v>66</v>
      </c>
      <c r="M174" t="s">
        <v>444</v>
      </c>
      <c r="N174" t="s">
        <v>479</v>
      </c>
    </row>
    <row r="175" spans="1:14">
      <c r="A175" t="s">
        <v>21</v>
      </c>
      <c r="M175" t="s">
        <v>480</v>
      </c>
      <c r="N175" t="s">
        <v>481</v>
      </c>
    </row>
    <row r="176" spans="1:14">
      <c r="A176" t="s">
        <v>4</v>
      </c>
      <c r="M176" t="s">
        <v>480</v>
      </c>
      <c r="N176" t="s">
        <v>482</v>
      </c>
    </row>
    <row r="177" spans="1:14">
      <c r="A177" t="s">
        <v>69</v>
      </c>
      <c r="M177" t="s">
        <v>480</v>
      </c>
      <c r="N177" t="s">
        <v>483</v>
      </c>
    </row>
    <row r="178" spans="1:14">
      <c r="A178" t="s">
        <v>17</v>
      </c>
      <c r="M178" t="s">
        <v>480</v>
      </c>
      <c r="N178" t="s">
        <v>484</v>
      </c>
    </row>
    <row r="179" spans="1:14">
      <c r="A179" t="s">
        <v>18</v>
      </c>
      <c r="M179" t="s">
        <v>480</v>
      </c>
      <c r="N179" t="s">
        <v>485</v>
      </c>
    </row>
    <row r="180" spans="1:14">
      <c r="A180" t="s">
        <v>2</v>
      </c>
      <c r="M180" t="s">
        <v>480</v>
      </c>
      <c r="N180" t="s">
        <v>486</v>
      </c>
    </row>
    <row r="181" spans="1:14">
      <c r="A181" t="s">
        <v>70</v>
      </c>
      <c r="M181" t="s">
        <v>480</v>
      </c>
      <c r="N181" t="s">
        <v>487</v>
      </c>
    </row>
    <row r="182" spans="1:14">
      <c r="A182" t="s">
        <v>4</v>
      </c>
      <c r="M182" t="s">
        <v>480</v>
      </c>
      <c r="N182" t="s">
        <v>488</v>
      </c>
    </row>
    <row r="183" spans="1:14">
      <c r="A183" t="s">
        <v>71</v>
      </c>
      <c r="M183" t="s">
        <v>480</v>
      </c>
      <c r="N183" t="s">
        <v>489</v>
      </c>
    </row>
    <row r="184" spans="1:14">
      <c r="A184" t="s">
        <v>17</v>
      </c>
      <c r="M184" t="s">
        <v>480</v>
      </c>
      <c r="N184" t="s">
        <v>490</v>
      </c>
    </row>
    <row r="185" spans="1:14">
      <c r="A185" t="s">
        <v>18</v>
      </c>
      <c r="M185" t="s">
        <v>480</v>
      </c>
      <c r="N185" t="s">
        <v>491</v>
      </c>
    </row>
    <row r="186" spans="1:14">
      <c r="A186" t="s">
        <v>2</v>
      </c>
      <c r="M186" t="s">
        <v>480</v>
      </c>
      <c r="N186" t="s">
        <v>492</v>
      </c>
    </row>
    <row r="187" spans="1:14">
      <c r="A187" t="s">
        <v>72</v>
      </c>
      <c r="M187" t="s">
        <v>480</v>
      </c>
      <c r="N187" t="s">
        <v>493</v>
      </c>
    </row>
    <row r="188" spans="1:14">
      <c r="A188" t="s">
        <v>73</v>
      </c>
      <c r="M188" t="s">
        <v>480</v>
      </c>
      <c r="N188" t="s">
        <v>494</v>
      </c>
    </row>
    <row r="189" spans="1:14">
      <c r="A189" t="s">
        <v>21</v>
      </c>
      <c r="M189" t="s">
        <v>480</v>
      </c>
      <c r="N189" t="s">
        <v>495</v>
      </c>
    </row>
    <row r="190" spans="1:14">
      <c r="A190" t="s">
        <v>4</v>
      </c>
      <c r="M190" t="s">
        <v>480</v>
      </c>
      <c r="N190" t="s">
        <v>496</v>
      </c>
    </row>
    <row r="191" spans="1:14">
      <c r="A191" t="s">
        <v>54</v>
      </c>
      <c r="M191" t="s">
        <v>480</v>
      </c>
      <c r="N191" t="s">
        <v>365</v>
      </c>
    </row>
    <row r="192" spans="1:14">
      <c r="A192" t="s">
        <v>17</v>
      </c>
      <c r="M192" t="s">
        <v>480</v>
      </c>
      <c r="N192" t="s">
        <v>497</v>
      </c>
    </row>
    <row r="193" spans="1:14">
      <c r="A193" t="s">
        <v>18</v>
      </c>
      <c r="M193" t="s">
        <v>480</v>
      </c>
      <c r="N193" t="s">
        <v>498</v>
      </c>
    </row>
    <row r="194" spans="1:14">
      <c r="A194" t="s">
        <v>2</v>
      </c>
      <c r="M194" t="s">
        <v>480</v>
      </c>
      <c r="N194" t="s">
        <v>499</v>
      </c>
    </row>
    <row r="195" spans="1:14">
      <c r="A195" t="s">
        <v>74</v>
      </c>
      <c r="M195" t="s">
        <v>480</v>
      </c>
      <c r="N195" t="s">
        <v>500</v>
      </c>
    </row>
    <row r="196" spans="1:14">
      <c r="A196" t="s">
        <v>4</v>
      </c>
      <c r="M196" t="s">
        <v>480</v>
      </c>
      <c r="N196" t="s">
        <v>501</v>
      </c>
    </row>
    <row r="197" spans="1:14">
      <c r="A197" t="s">
        <v>75</v>
      </c>
      <c r="M197" t="s">
        <v>480</v>
      </c>
      <c r="N197" t="s">
        <v>502</v>
      </c>
    </row>
    <row r="198" spans="1:14">
      <c r="A198" t="s">
        <v>17</v>
      </c>
      <c r="M198" t="s">
        <v>480</v>
      </c>
      <c r="N198" t="s">
        <v>503</v>
      </c>
    </row>
    <row r="199" spans="1:14">
      <c r="A199" t="s">
        <v>18</v>
      </c>
      <c r="M199" t="s">
        <v>480</v>
      </c>
      <c r="N199" t="s">
        <v>504</v>
      </c>
    </row>
    <row r="200" spans="1:14">
      <c r="A200" t="s">
        <v>2</v>
      </c>
      <c r="M200" t="s">
        <v>480</v>
      </c>
      <c r="N200" t="s">
        <v>505</v>
      </c>
    </row>
    <row r="201" spans="1:14">
      <c r="A201" t="s">
        <v>76</v>
      </c>
      <c r="M201" t="s">
        <v>480</v>
      </c>
      <c r="N201" t="s">
        <v>506</v>
      </c>
    </row>
    <row r="202" spans="1:14">
      <c r="A202" t="s">
        <v>4</v>
      </c>
      <c r="M202" t="s">
        <v>480</v>
      </c>
      <c r="N202" t="s">
        <v>507</v>
      </c>
    </row>
    <row r="203" spans="1:14">
      <c r="A203" t="s">
        <v>77</v>
      </c>
      <c r="M203" t="s">
        <v>480</v>
      </c>
      <c r="N203" t="s">
        <v>508</v>
      </c>
    </row>
    <row r="204" spans="1:14">
      <c r="A204" t="s">
        <v>17</v>
      </c>
      <c r="M204" t="s">
        <v>480</v>
      </c>
      <c r="N204" t="s">
        <v>509</v>
      </c>
    </row>
    <row r="205" spans="1:14">
      <c r="A205" t="s">
        <v>18</v>
      </c>
      <c r="M205" t="s">
        <v>480</v>
      </c>
      <c r="N205" t="s">
        <v>510</v>
      </c>
    </row>
    <row r="206" spans="1:14">
      <c r="A206" t="s">
        <v>2</v>
      </c>
      <c r="M206" t="s">
        <v>480</v>
      </c>
      <c r="N206" t="s">
        <v>511</v>
      </c>
    </row>
    <row r="207" spans="1:14">
      <c r="A207" t="s">
        <v>78</v>
      </c>
      <c r="M207" t="s">
        <v>480</v>
      </c>
      <c r="N207" t="s">
        <v>512</v>
      </c>
    </row>
    <row r="208" spans="1:14">
      <c r="A208" t="s">
        <v>4</v>
      </c>
      <c r="M208" t="s">
        <v>480</v>
      </c>
      <c r="N208" t="s">
        <v>513</v>
      </c>
    </row>
    <row r="209" spans="1:14">
      <c r="A209" t="s">
        <v>48</v>
      </c>
      <c r="M209" t="s">
        <v>480</v>
      </c>
      <c r="N209" t="s">
        <v>514</v>
      </c>
    </row>
    <row r="210" spans="1:14">
      <c r="A210" t="s">
        <v>17</v>
      </c>
      <c r="M210" t="s">
        <v>480</v>
      </c>
      <c r="N210" t="s">
        <v>515</v>
      </c>
    </row>
    <row r="211" spans="1:14">
      <c r="A211" t="s">
        <v>18</v>
      </c>
      <c r="M211" t="s">
        <v>480</v>
      </c>
      <c r="N211" t="s">
        <v>516</v>
      </c>
    </row>
    <row r="212" spans="1:14">
      <c r="A212" t="s">
        <v>2</v>
      </c>
      <c r="M212" t="s">
        <v>480</v>
      </c>
      <c r="N212" t="s">
        <v>517</v>
      </c>
    </row>
    <row r="213" spans="1:14">
      <c r="A213" t="s">
        <v>79</v>
      </c>
      <c r="M213" t="s">
        <v>480</v>
      </c>
      <c r="N213" t="s">
        <v>518</v>
      </c>
    </row>
    <row r="214" spans="1:14">
      <c r="A214" t="s">
        <v>4</v>
      </c>
      <c r="M214" t="s">
        <v>480</v>
      </c>
      <c r="N214" t="s">
        <v>519</v>
      </c>
    </row>
    <row r="215" spans="1:14">
      <c r="A215" t="s">
        <v>48</v>
      </c>
      <c r="M215" t="s">
        <v>480</v>
      </c>
      <c r="N215" t="s">
        <v>520</v>
      </c>
    </row>
    <row r="216" spans="1:14">
      <c r="A216" t="s">
        <v>17</v>
      </c>
      <c r="M216" t="s">
        <v>480</v>
      </c>
      <c r="N216" t="s">
        <v>521</v>
      </c>
    </row>
    <row r="217" spans="1:14">
      <c r="A217" t="s">
        <v>18</v>
      </c>
      <c r="M217" t="s">
        <v>480</v>
      </c>
      <c r="N217" t="s">
        <v>522</v>
      </c>
    </row>
    <row r="218" spans="1:14">
      <c r="A218" t="s">
        <v>2</v>
      </c>
      <c r="M218" t="s">
        <v>480</v>
      </c>
      <c r="N218" t="s">
        <v>523</v>
      </c>
    </row>
    <row r="219" spans="1:14">
      <c r="A219" t="s">
        <v>80</v>
      </c>
      <c r="M219" t="s">
        <v>480</v>
      </c>
      <c r="N219" t="s">
        <v>524</v>
      </c>
    </row>
    <row r="220" spans="1:14">
      <c r="A220" t="s">
        <v>4</v>
      </c>
      <c r="M220" t="s">
        <v>480</v>
      </c>
      <c r="N220" t="s">
        <v>525</v>
      </c>
    </row>
    <row r="221" spans="1:14">
      <c r="A221" t="s">
        <v>81</v>
      </c>
      <c r="M221" t="s">
        <v>480</v>
      </c>
      <c r="N221" t="s">
        <v>526</v>
      </c>
    </row>
    <row r="222" spans="1:14">
      <c r="A222" t="s">
        <v>17</v>
      </c>
      <c r="M222" t="s">
        <v>480</v>
      </c>
      <c r="N222" t="s">
        <v>527</v>
      </c>
    </row>
    <row r="223" spans="1:14">
      <c r="A223" t="s">
        <v>18</v>
      </c>
      <c r="M223" t="s">
        <v>480</v>
      </c>
      <c r="N223" t="s">
        <v>528</v>
      </c>
    </row>
    <row r="224" spans="1:14">
      <c r="A224" t="s">
        <v>2</v>
      </c>
      <c r="M224" t="s">
        <v>334</v>
      </c>
      <c r="N224" t="s">
        <v>529</v>
      </c>
    </row>
    <row r="225" spans="1:14">
      <c r="A225" t="s">
        <v>82</v>
      </c>
      <c r="M225" t="s">
        <v>334</v>
      </c>
      <c r="N225" t="s">
        <v>530</v>
      </c>
    </row>
    <row r="226" spans="1:14">
      <c r="A226" t="s">
        <v>4</v>
      </c>
      <c r="M226" t="s">
        <v>334</v>
      </c>
      <c r="N226" t="s">
        <v>531</v>
      </c>
    </row>
    <row r="227" spans="1:14">
      <c r="A227" t="s">
        <v>83</v>
      </c>
      <c r="M227" t="s">
        <v>334</v>
      </c>
      <c r="N227" t="s">
        <v>532</v>
      </c>
    </row>
    <row r="228" spans="1:14">
      <c r="A228" t="s">
        <v>17</v>
      </c>
      <c r="M228" t="s">
        <v>334</v>
      </c>
      <c r="N228" t="s">
        <v>533</v>
      </c>
    </row>
    <row r="229" spans="1:14">
      <c r="A229" t="s">
        <v>18</v>
      </c>
      <c r="M229" t="s">
        <v>334</v>
      </c>
      <c r="N229" t="s">
        <v>534</v>
      </c>
    </row>
    <row r="230" spans="1:14">
      <c r="A230" t="s">
        <v>2</v>
      </c>
      <c r="M230" t="s">
        <v>334</v>
      </c>
      <c r="N230" t="s">
        <v>535</v>
      </c>
    </row>
    <row r="231" spans="1:14">
      <c r="A231" t="s">
        <v>84</v>
      </c>
      <c r="M231" t="s">
        <v>334</v>
      </c>
      <c r="N231" t="s">
        <v>536</v>
      </c>
    </row>
    <row r="232" spans="1:14">
      <c r="A232" t="s">
        <v>4</v>
      </c>
      <c r="M232" t="s">
        <v>334</v>
      </c>
      <c r="N232" t="s">
        <v>537</v>
      </c>
    </row>
    <row r="233" spans="1:14">
      <c r="A233" t="s">
        <v>85</v>
      </c>
      <c r="M233" t="s">
        <v>334</v>
      </c>
      <c r="N233" t="s">
        <v>538</v>
      </c>
    </row>
    <row r="234" spans="1:14">
      <c r="A234" t="s">
        <v>17</v>
      </c>
      <c r="M234" t="s">
        <v>334</v>
      </c>
      <c r="N234" t="s">
        <v>539</v>
      </c>
    </row>
    <row r="235" spans="1:14">
      <c r="A235" t="s">
        <v>18</v>
      </c>
      <c r="M235" t="s">
        <v>334</v>
      </c>
      <c r="N235" t="s">
        <v>540</v>
      </c>
    </row>
    <row r="236" spans="1:14">
      <c r="A236" t="s">
        <v>2</v>
      </c>
      <c r="M236" t="s">
        <v>334</v>
      </c>
      <c r="N236" t="s">
        <v>541</v>
      </c>
    </row>
    <row r="237" spans="1:14">
      <c r="A237" t="s">
        <v>86</v>
      </c>
      <c r="M237" t="s">
        <v>334</v>
      </c>
      <c r="N237" t="s">
        <v>542</v>
      </c>
    </row>
    <row r="238" spans="1:14">
      <c r="A238" t="s">
        <v>4</v>
      </c>
      <c r="M238" t="s">
        <v>334</v>
      </c>
      <c r="N238" t="s">
        <v>543</v>
      </c>
    </row>
    <row r="239" spans="1:14">
      <c r="A239" t="s">
        <v>87</v>
      </c>
      <c r="M239" t="s">
        <v>334</v>
      </c>
      <c r="N239" t="s">
        <v>544</v>
      </c>
    </row>
    <row r="240" spans="1:14">
      <c r="A240" t="s">
        <v>17</v>
      </c>
      <c r="M240" t="s">
        <v>334</v>
      </c>
      <c r="N240" t="s">
        <v>545</v>
      </c>
    </row>
    <row r="241" spans="1:14">
      <c r="A241" t="s">
        <v>18</v>
      </c>
      <c r="M241" t="s">
        <v>334</v>
      </c>
      <c r="N241" t="s">
        <v>546</v>
      </c>
    </row>
    <row r="242" spans="1:14">
      <c r="A242" t="s">
        <v>2</v>
      </c>
      <c r="M242" t="s">
        <v>334</v>
      </c>
      <c r="N242" t="s">
        <v>547</v>
      </c>
    </row>
    <row r="243" spans="1:14">
      <c r="A243" t="s">
        <v>88</v>
      </c>
      <c r="M243" t="s">
        <v>334</v>
      </c>
      <c r="N243" t="s">
        <v>548</v>
      </c>
    </row>
    <row r="244" spans="1:14">
      <c r="A244" t="s">
        <v>89</v>
      </c>
      <c r="M244" t="s">
        <v>549</v>
      </c>
      <c r="N244" t="s">
        <v>550</v>
      </c>
    </row>
    <row r="245" spans="1:14">
      <c r="A245" t="s">
        <v>21</v>
      </c>
      <c r="M245" t="s">
        <v>549</v>
      </c>
      <c r="N245" t="s">
        <v>551</v>
      </c>
    </row>
    <row r="246" spans="1:14">
      <c r="A246" t="s">
        <v>4</v>
      </c>
      <c r="M246" t="s">
        <v>549</v>
      </c>
      <c r="N246" t="s">
        <v>552</v>
      </c>
    </row>
    <row r="247" spans="1:14">
      <c r="A247" t="s">
        <v>90</v>
      </c>
      <c r="M247" t="s">
        <v>549</v>
      </c>
      <c r="N247" t="s">
        <v>553</v>
      </c>
    </row>
    <row r="248" spans="1:14">
      <c r="A248" t="s">
        <v>17</v>
      </c>
      <c r="M248" t="s">
        <v>549</v>
      </c>
      <c r="N248" t="s">
        <v>554</v>
      </c>
    </row>
    <row r="249" spans="1:14">
      <c r="A249" t="s">
        <v>18</v>
      </c>
      <c r="M249" t="s">
        <v>549</v>
      </c>
      <c r="N249" t="s">
        <v>555</v>
      </c>
    </row>
    <row r="250" spans="1:14">
      <c r="A250" t="s">
        <v>2</v>
      </c>
      <c r="M250" t="s">
        <v>549</v>
      </c>
      <c r="N250" t="s">
        <v>556</v>
      </c>
    </row>
    <row r="251" spans="1:14">
      <c r="A251" t="s">
        <v>91</v>
      </c>
      <c r="M251" t="s">
        <v>549</v>
      </c>
      <c r="N251" t="s">
        <v>557</v>
      </c>
    </row>
    <row r="252" spans="1:14">
      <c r="A252" t="s">
        <v>4</v>
      </c>
      <c r="M252" t="s">
        <v>549</v>
      </c>
      <c r="N252" t="s">
        <v>558</v>
      </c>
    </row>
    <row r="253" spans="1:14">
      <c r="A253" t="s">
        <v>92</v>
      </c>
      <c r="M253" t="s">
        <v>549</v>
      </c>
      <c r="N253" t="s">
        <v>559</v>
      </c>
    </row>
    <row r="254" spans="1:14">
      <c r="A254" t="s">
        <v>17</v>
      </c>
      <c r="M254" t="s">
        <v>549</v>
      </c>
      <c r="N254" t="s">
        <v>560</v>
      </c>
    </row>
    <row r="255" spans="1:14">
      <c r="A255" t="s">
        <v>18</v>
      </c>
      <c r="M255" t="s">
        <v>549</v>
      </c>
      <c r="N255" t="s">
        <v>561</v>
      </c>
    </row>
    <row r="256" spans="1:14">
      <c r="A256" t="s">
        <v>2</v>
      </c>
      <c r="M256" t="s">
        <v>549</v>
      </c>
      <c r="N256" t="s">
        <v>562</v>
      </c>
    </row>
    <row r="257" spans="1:14">
      <c r="A257" t="s">
        <v>93</v>
      </c>
      <c r="M257" t="s">
        <v>549</v>
      </c>
      <c r="N257" t="s">
        <v>563</v>
      </c>
    </row>
    <row r="258" spans="1:14">
      <c r="A258" t="s">
        <v>94</v>
      </c>
      <c r="M258" t="s">
        <v>549</v>
      </c>
      <c r="N258" t="s">
        <v>564</v>
      </c>
    </row>
    <row r="259" spans="1:14">
      <c r="A259" t="s">
        <v>21</v>
      </c>
      <c r="M259" t="s">
        <v>549</v>
      </c>
      <c r="N259" t="s">
        <v>565</v>
      </c>
    </row>
    <row r="260" spans="1:14">
      <c r="A260" t="s">
        <v>4</v>
      </c>
      <c r="M260" t="s">
        <v>566</v>
      </c>
      <c r="N260" t="s">
        <v>567</v>
      </c>
    </row>
    <row r="261" spans="1:14">
      <c r="A261" t="s">
        <v>95</v>
      </c>
      <c r="M261" t="s">
        <v>566</v>
      </c>
      <c r="N261" t="s">
        <v>568</v>
      </c>
    </row>
    <row r="262" spans="1:14">
      <c r="A262" t="s">
        <v>17</v>
      </c>
      <c r="M262" t="s">
        <v>566</v>
      </c>
      <c r="N262" t="s">
        <v>569</v>
      </c>
    </row>
    <row r="263" spans="1:14">
      <c r="A263" t="s">
        <v>18</v>
      </c>
      <c r="M263" t="s">
        <v>566</v>
      </c>
      <c r="N263" t="s">
        <v>570</v>
      </c>
    </row>
    <row r="264" spans="1:14">
      <c r="A264" t="s">
        <v>2</v>
      </c>
      <c r="M264" t="s">
        <v>566</v>
      </c>
      <c r="N264" t="s">
        <v>571</v>
      </c>
    </row>
    <row r="265" spans="1:14">
      <c r="A265" t="s">
        <v>96</v>
      </c>
      <c r="M265" t="s">
        <v>566</v>
      </c>
      <c r="N265" t="s">
        <v>572</v>
      </c>
    </row>
    <row r="266" spans="1:14">
      <c r="A266" t="s">
        <v>4</v>
      </c>
      <c r="M266" t="s">
        <v>566</v>
      </c>
      <c r="N266" t="s">
        <v>573</v>
      </c>
    </row>
    <row r="267" spans="1:14">
      <c r="A267" t="s">
        <v>97</v>
      </c>
      <c r="M267" t="s">
        <v>566</v>
      </c>
      <c r="N267" t="s">
        <v>574</v>
      </c>
    </row>
    <row r="268" spans="1:14">
      <c r="A268" t="s">
        <v>17</v>
      </c>
      <c r="M268" t="s">
        <v>566</v>
      </c>
      <c r="N268" t="s">
        <v>575</v>
      </c>
    </row>
    <row r="269" spans="1:14">
      <c r="A269" t="s">
        <v>18</v>
      </c>
      <c r="M269" t="s">
        <v>566</v>
      </c>
      <c r="N269" t="s">
        <v>576</v>
      </c>
    </row>
    <row r="270" spans="1:14">
      <c r="A270" t="s">
        <v>2</v>
      </c>
      <c r="M270" t="s">
        <v>566</v>
      </c>
      <c r="N270" t="s">
        <v>577</v>
      </c>
    </row>
    <row r="271" spans="1:14">
      <c r="A271" t="s">
        <v>98</v>
      </c>
      <c r="M271" t="s">
        <v>566</v>
      </c>
      <c r="N271" t="s">
        <v>578</v>
      </c>
    </row>
    <row r="272" spans="1:14">
      <c r="A272" t="s">
        <v>99</v>
      </c>
      <c r="M272" t="s">
        <v>566</v>
      </c>
      <c r="N272" t="s">
        <v>579</v>
      </c>
    </row>
    <row r="273" spans="1:14">
      <c r="A273" t="s">
        <v>21</v>
      </c>
      <c r="M273" t="s">
        <v>566</v>
      </c>
      <c r="N273" t="s">
        <v>580</v>
      </c>
    </row>
    <row r="274" spans="1:14">
      <c r="A274" t="s">
        <v>4</v>
      </c>
      <c r="M274" t="s">
        <v>566</v>
      </c>
      <c r="N274" t="s">
        <v>478</v>
      </c>
    </row>
    <row r="275" spans="1:14">
      <c r="A275" t="s">
        <v>100</v>
      </c>
      <c r="M275" t="s">
        <v>566</v>
      </c>
      <c r="N275" t="s">
        <v>581</v>
      </c>
    </row>
    <row r="276" spans="1:14">
      <c r="A276" t="s">
        <v>17</v>
      </c>
      <c r="M276" t="s">
        <v>582</v>
      </c>
      <c r="N276" t="s">
        <v>583</v>
      </c>
    </row>
    <row r="277" spans="1:14">
      <c r="A277" t="s">
        <v>18</v>
      </c>
      <c r="M277" t="s">
        <v>582</v>
      </c>
      <c r="N277" t="s">
        <v>324</v>
      </c>
    </row>
    <row r="278" spans="1:14">
      <c r="A278" t="s">
        <v>2</v>
      </c>
      <c r="M278" t="s">
        <v>582</v>
      </c>
      <c r="N278" t="s">
        <v>584</v>
      </c>
    </row>
    <row r="279" spans="1:14">
      <c r="A279" t="s">
        <v>101</v>
      </c>
      <c r="M279" t="s">
        <v>582</v>
      </c>
      <c r="N279" t="s">
        <v>585</v>
      </c>
    </row>
    <row r="280" spans="1:14">
      <c r="A280" t="s">
        <v>4</v>
      </c>
      <c r="M280" t="s">
        <v>582</v>
      </c>
      <c r="N280" t="s">
        <v>586</v>
      </c>
    </row>
    <row r="281" spans="1:14">
      <c r="A281" t="s">
        <v>102</v>
      </c>
      <c r="M281" t="s">
        <v>582</v>
      </c>
      <c r="N281" t="s">
        <v>587</v>
      </c>
    </row>
    <row r="282" spans="1:14">
      <c r="A282" t="s">
        <v>17</v>
      </c>
      <c r="M282" t="s">
        <v>582</v>
      </c>
      <c r="N282" t="s">
        <v>588</v>
      </c>
    </row>
    <row r="283" spans="1:14">
      <c r="A283" t="s">
        <v>18</v>
      </c>
      <c r="M283" t="s">
        <v>582</v>
      </c>
      <c r="N283" t="s">
        <v>589</v>
      </c>
    </row>
    <row r="284" spans="1:14">
      <c r="A284" t="s">
        <v>2</v>
      </c>
      <c r="M284" t="s">
        <v>582</v>
      </c>
      <c r="N284" t="s">
        <v>590</v>
      </c>
    </row>
    <row r="285" spans="1:14">
      <c r="A285" t="s">
        <v>103</v>
      </c>
      <c r="M285" t="s">
        <v>582</v>
      </c>
      <c r="N285" t="s">
        <v>591</v>
      </c>
    </row>
    <row r="286" spans="1:14">
      <c r="A286" t="s">
        <v>4</v>
      </c>
      <c r="M286" t="s">
        <v>582</v>
      </c>
      <c r="N286" t="s">
        <v>556</v>
      </c>
    </row>
    <row r="287" spans="1:14">
      <c r="A287" t="s">
        <v>104</v>
      </c>
      <c r="M287" t="s">
        <v>582</v>
      </c>
      <c r="N287" t="s">
        <v>592</v>
      </c>
    </row>
    <row r="288" spans="1:14">
      <c r="A288" t="s">
        <v>17</v>
      </c>
      <c r="M288" t="s">
        <v>582</v>
      </c>
      <c r="N288" t="s">
        <v>593</v>
      </c>
    </row>
    <row r="289" spans="1:14">
      <c r="A289" t="s">
        <v>18</v>
      </c>
      <c r="M289" t="s">
        <v>582</v>
      </c>
      <c r="N289" t="s">
        <v>594</v>
      </c>
    </row>
    <row r="290" spans="1:14">
      <c r="A290" t="s">
        <v>2</v>
      </c>
      <c r="M290" t="s">
        <v>582</v>
      </c>
      <c r="N290" t="s">
        <v>595</v>
      </c>
    </row>
    <row r="291" spans="1:14">
      <c r="A291" t="s">
        <v>105</v>
      </c>
      <c r="M291" t="s">
        <v>582</v>
      </c>
      <c r="N291" t="s">
        <v>596</v>
      </c>
    </row>
    <row r="292" spans="1:14">
      <c r="A292" t="s">
        <v>106</v>
      </c>
      <c r="M292" t="s">
        <v>582</v>
      </c>
      <c r="N292" t="s">
        <v>597</v>
      </c>
    </row>
    <row r="293" spans="1:14">
      <c r="A293" t="s">
        <v>21</v>
      </c>
      <c r="M293" t="s">
        <v>582</v>
      </c>
      <c r="N293" t="s">
        <v>598</v>
      </c>
    </row>
    <row r="294" spans="1:14">
      <c r="A294" t="s">
        <v>4</v>
      </c>
      <c r="M294" t="s">
        <v>582</v>
      </c>
      <c r="N294" t="s">
        <v>599</v>
      </c>
    </row>
    <row r="295" spans="1:14">
      <c r="A295" t="s">
        <v>107</v>
      </c>
      <c r="M295" t="s">
        <v>582</v>
      </c>
      <c r="N295" t="s">
        <v>600</v>
      </c>
    </row>
    <row r="296" spans="1:14">
      <c r="A296" t="s">
        <v>17</v>
      </c>
      <c r="M296" t="s">
        <v>582</v>
      </c>
      <c r="N296" t="s">
        <v>460</v>
      </c>
    </row>
    <row r="297" spans="1:14">
      <c r="A297" t="s">
        <v>18</v>
      </c>
      <c r="M297" t="s">
        <v>582</v>
      </c>
      <c r="N297" t="s">
        <v>601</v>
      </c>
    </row>
    <row r="298" spans="1:14">
      <c r="A298" t="s">
        <v>2</v>
      </c>
      <c r="M298" t="s">
        <v>582</v>
      </c>
      <c r="N298" t="s">
        <v>506</v>
      </c>
    </row>
    <row r="299" spans="1:14">
      <c r="A299" t="s">
        <v>108</v>
      </c>
      <c r="M299" t="s">
        <v>582</v>
      </c>
      <c r="N299" t="s">
        <v>602</v>
      </c>
    </row>
    <row r="300" spans="1:14">
      <c r="A300" t="s">
        <v>109</v>
      </c>
      <c r="M300" t="s">
        <v>582</v>
      </c>
      <c r="N300" t="s">
        <v>603</v>
      </c>
    </row>
    <row r="301" spans="1:14">
      <c r="A301" t="s">
        <v>21</v>
      </c>
      <c r="M301" t="s">
        <v>582</v>
      </c>
      <c r="N301" t="s">
        <v>604</v>
      </c>
    </row>
    <row r="302" spans="1:14">
      <c r="A302" t="s">
        <v>4</v>
      </c>
      <c r="M302" t="s">
        <v>582</v>
      </c>
      <c r="N302" t="s">
        <v>605</v>
      </c>
    </row>
    <row r="303" spans="1:14">
      <c r="A303" t="s">
        <v>110</v>
      </c>
      <c r="M303" t="s">
        <v>582</v>
      </c>
      <c r="N303" t="s">
        <v>606</v>
      </c>
    </row>
    <row r="304" spans="1:14">
      <c r="A304" t="s">
        <v>17</v>
      </c>
      <c r="M304" t="s">
        <v>582</v>
      </c>
      <c r="N304" t="s">
        <v>607</v>
      </c>
    </row>
    <row r="305" spans="1:14">
      <c r="A305" t="s">
        <v>18</v>
      </c>
      <c r="M305" t="s">
        <v>582</v>
      </c>
      <c r="N305" t="s">
        <v>608</v>
      </c>
    </row>
    <row r="306" spans="1:14">
      <c r="A306" t="s">
        <v>2</v>
      </c>
      <c r="M306" t="s">
        <v>582</v>
      </c>
      <c r="N306" t="s">
        <v>609</v>
      </c>
    </row>
    <row r="307" spans="1:14">
      <c r="A307" t="s">
        <v>111</v>
      </c>
      <c r="M307" t="s">
        <v>582</v>
      </c>
      <c r="N307" t="s">
        <v>472</v>
      </c>
    </row>
    <row r="308" spans="1:14">
      <c r="A308" t="s">
        <v>112</v>
      </c>
      <c r="M308" t="s">
        <v>582</v>
      </c>
      <c r="N308" t="s">
        <v>610</v>
      </c>
    </row>
    <row r="309" spans="1:14">
      <c r="A309" t="s">
        <v>21</v>
      </c>
      <c r="M309" t="s">
        <v>582</v>
      </c>
      <c r="N309" t="s">
        <v>611</v>
      </c>
    </row>
    <row r="310" spans="1:14">
      <c r="A310" t="s">
        <v>4</v>
      </c>
      <c r="M310" t="s">
        <v>582</v>
      </c>
      <c r="N310" t="s">
        <v>612</v>
      </c>
    </row>
    <row r="311" spans="1:14">
      <c r="A311" t="s">
        <v>113</v>
      </c>
      <c r="M311" t="s">
        <v>582</v>
      </c>
      <c r="N311" t="s">
        <v>613</v>
      </c>
    </row>
    <row r="312" spans="1:14">
      <c r="A312" t="s">
        <v>17</v>
      </c>
      <c r="M312" t="s">
        <v>582</v>
      </c>
      <c r="N312" t="s">
        <v>614</v>
      </c>
    </row>
    <row r="313" spans="1:14">
      <c r="A313" t="s">
        <v>18</v>
      </c>
      <c r="M313" t="s">
        <v>582</v>
      </c>
      <c r="N313" t="s">
        <v>615</v>
      </c>
    </row>
    <row r="314" spans="1:14">
      <c r="A314" t="s">
        <v>114</v>
      </c>
      <c r="M314" t="s">
        <v>582</v>
      </c>
      <c r="N314" t="s">
        <v>616</v>
      </c>
    </row>
    <row r="315" spans="1:14">
      <c r="M315" t="s">
        <v>582</v>
      </c>
      <c r="N315" t="s">
        <v>617</v>
      </c>
    </row>
    <row r="316" spans="1:14">
      <c r="M316" t="s">
        <v>582</v>
      </c>
      <c r="N316" t="s">
        <v>618</v>
      </c>
    </row>
    <row r="317" spans="1:14">
      <c r="M317" t="s">
        <v>582</v>
      </c>
      <c r="N317" t="s">
        <v>619</v>
      </c>
    </row>
    <row r="318" spans="1:14">
      <c r="M318" t="s">
        <v>620</v>
      </c>
      <c r="N318" t="s">
        <v>621</v>
      </c>
    </row>
    <row r="319" spans="1:14">
      <c r="M319" t="s">
        <v>620</v>
      </c>
      <c r="N319" t="s">
        <v>622</v>
      </c>
    </row>
    <row r="320" spans="1:14">
      <c r="M320" t="s">
        <v>620</v>
      </c>
      <c r="N320" t="s">
        <v>623</v>
      </c>
    </row>
    <row r="321" spans="13:14">
      <c r="M321" t="s">
        <v>620</v>
      </c>
      <c r="N321" t="s">
        <v>624</v>
      </c>
    </row>
    <row r="322" spans="13:14">
      <c r="M322" t="s">
        <v>620</v>
      </c>
      <c r="N322" t="s">
        <v>625</v>
      </c>
    </row>
    <row r="323" spans="13:14">
      <c r="M323" t="s">
        <v>620</v>
      </c>
      <c r="N323" t="s">
        <v>626</v>
      </c>
    </row>
    <row r="324" spans="13:14">
      <c r="M324" t="s">
        <v>620</v>
      </c>
      <c r="N324" t="s">
        <v>627</v>
      </c>
    </row>
    <row r="325" spans="13:14">
      <c r="M325" t="s">
        <v>620</v>
      </c>
      <c r="N325" t="s">
        <v>628</v>
      </c>
    </row>
    <row r="326" spans="13:14">
      <c r="M326" t="s">
        <v>620</v>
      </c>
      <c r="N326" t="s">
        <v>629</v>
      </c>
    </row>
    <row r="327" spans="13:14">
      <c r="M327" t="s">
        <v>620</v>
      </c>
      <c r="N327" t="s">
        <v>630</v>
      </c>
    </row>
    <row r="328" spans="13:14">
      <c r="M328" t="s">
        <v>620</v>
      </c>
      <c r="N328" t="s">
        <v>631</v>
      </c>
    </row>
    <row r="329" spans="13:14">
      <c r="M329" t="s">
        <v>620</v>
      </c>
      <c r="N329" t="s">
        <v>632</v>
      </c>
    </row>
    <row r="330" spans="13:14">
      <c r="M330" t="s">
        <v>620</v>
      </c>
      <c r="N330" t="s">
        <v>633</v>
      </c>
    </row>
    <row r="331" spans="13:14">
      <c r="M331" t="s">
        <v>620</v>
      </c>
      <c r="N331" t="s">
        <v>634</v>
      </c>
    </row>
    <row r="332" spans="13:14">
      <c r="M332" t="s">
        <v>620</v>
      </c>
      <c r="N332" t="s">
        <v>635</v>
      </c>
    </row>
    <row r="333" spans="13:14">
      <c r="M333" t="s">
        <v>620</v>
      </c>
      <c r="N333" t="s">
        <v>636</v>
      </c>
    </row>
    <row r="334" spans="13:14">
      <c r="M334" t="s">
        <v>620</v>
      </c>
      <c r="N334" t="s">
        <v>637</v>
      </c>
    </row>
    <row r="335" spans="13:14">
      <c r="M335" t="s">
        <v>620</v>
      </c>
      <c r="N335" t="s">
        <v>638</v>
      </c>
    </row>
    <row r="336" spans="13:14">
      <c r="M336" t="s">
        <v>620</v>
      </c>
      <c r="N336" t="s">
        <v>639</v>
      </c>
    </row>
    <row r="337" spans="13:14">
      <c r="M337" t="s">
        <v>620</v>
      </c>
      <c r="N337" t="s">
        <v>640</v>
      </c>
    </row>
    <row r="338" spans="13:14">
      <c r="M338" t="s">
        <v>620</v>
      </c>
      <c r="N338" t="s">
        <v>641</v>
      </c>
    </row>
    <row r="339" spans="13:14">
      <c r="M339" t="s">
        <v>620</v>
      </c>
      <c r="N339" t="s">
        <v>642</v>
      </c>
    </row>
    <row r="340" spans="13:14">
      <c r="M340" t="s">
        <v>620</v>
      </c>
      <c r="N340" t="s">
        <v>643</v>
      </c>
    </row>
    <row r="341" spans="13:14">
      <c r="M341" t="s">
        <v>644</v>
      </c>
      <c r="N341" t="s">
        <v>645</v>
      </c>
    </row>
    <row r="342" spans="13:14">
      <c r="M342" t="s">
        <v>644</v>
      </c>
      <c r="N342" t="s">
        <v>646</v>
      </c>
    </row>
    <row r="343" spans="13:14">
      <c r="M343" t="s">
        <v>644</v>
      </c>
      <c r="N343" t="s">
        <v>647</v>
      </c>
    </row>
    <row r="344" spans="13:14">
      <c r="M344" t="s">
        <v>644</v>
      </c>
      <c r="N344" t="s">
        <v>648</v>
      </c>
    </row>
    <row r="345" spans="13:14">
      <c r="M345" t="s">
        <v>644</v>
      </c>
      <c r="N345" t="s">
        <v>649</v>
      </c>
    </row>
    <row r="346" spans="13:14">
      <c r="M346" t="s">
        <v>644</v>
      </c>
      <c r="N346" t="s">
        <v>650</v>
      </c>
    </row>
    <row r="347" spans="13:14">
      <c r="M347" t="s">
        <v>644</v>
      </c>
      <c r="N347" t="s">
        <v>651</v>
      </c>
    </row>
    <row r="348" spans="13:14">
      <c r="M348" t="s">
        <v>644</v>
      </c>
      <c r="N348" t="s">
        <v>652</v>
      </c>
    </row>
    <row r="349" spans="13:14">
      <c r="M349" t="s">
        <v>644</v>
      </c>
      <c r="N349" t="s">
        <v>653</v>
      </c>
    </row>
    <row r="350" spans="13:14">
      <c r="M350" t="s">
        <v>644</v>
      </c>
      <c r="N350" t="s">
        <v>654</v>
      </c>
    </row>
    <row r="351" spans="13:14">
      <c r="M351" t="s">
        <v>644</v>
      </c>
      <c r="N351" t="s">
        <v>655</v>
      </c>
    </row>
    <row r="352" spans="13:14">
      <c r="M352" t="s">
        <v>644</v>
      </c>
      <c r="N352" t="s">
        <v>656</v>
      </c>
    </row>
    <row r="353" spans="13:14">
      <c r="M353" t="s">
        <v>644</v>
      </c>
      <c r="N353" t="s">
        <v>657</v>
      </c>
    </row>
    <row r="354" spans="13:14">
      <c r="M354" t="s">
        <v>644</v>
      </c>
      <c r="N354" t="s">
        <v>658</v>
      </c>
    </row>
    <row r="355" spans="13:14">
      <c r="M355" t="s">
        <v>644</v>
      </c>
      <c r="N355" t="s">
        <v>659</v>
      </c>
    </row>
    <row r="356" spans="13:14">
      <c r="M356" t="s">
        <v>644</v>
      </c>
      <c r="N356" t="s">
        <v>660</v>
      </c>
    </row>
    <row r="357" spans="13:14">
      <c r="M357" t="s">
        <v>644</v>
      </c>
      <c r="N357" t="s">
        <v>661</v>
      </c>
    </row>
    <row r="358" spans="13:14">
      <c r="M358" t="s">
        <v>644</v>
      </c>
      <c r="N358" t="s">
        <v>662</v>
      </c>
    </row>
    <row r="359" spans="13:14">
      <c r="M359" t="s">
        <v>644</v>
      </c>
      <c r="N359" t="s">
        <v>663</v>
      </c>
    </row>
    <row r="360" spans="13:14">
      <c r="M360" t="s">
        <v>644</v>
      </c>
      <c r="N360" t="s">
        <v>664</v>
      </c>
    </row>
    <row r="361" spans="13:14">
      <c r="M361" t="s">
        <v>644</v>
      </c>
      <c r="N361" t="s">
        <v>665</v>
      </c>
    </row>
    <row r="362" spans="13:14">
      <c r="M362" t="s">
        <v>644</v>
      </c>
      <c r="N362" t="s">
        <v>666</v>
      </c>
    </row>
    <row r="363" spans="13:14">
      <c r="M363" t="s">
        <v>644</v>
      </c>
      <c r="N363" t="s">
        <v>667</v>
      </c>
    </row>
    <row r="364" spans="13:14">
      <c r="M364" t="s">
        <v>644</v>
      </c>
      <c r="N364" t="s">
        <v>542</v>
      </c>
    </row>
    <row r="365" spans="13:14">
      <c r="M365" t="s">
        <v>644</v>
      </c>
      <c r="N365" t="s">
        <v>668</v>
      </c>
    </row>
    <row r="366" spans="13:14">
      <c r="M366" t="s">
        <v>644</v>
      </c>
      <c r="N366" t="s">
        <v>669</v>
      </c>
    </row>
    <row r="367" spans="13:14">
      <c r="M367" t="s">
        <v>644</v>
      </c>
      <c r="N367" t="s">
        <v>670</v>
      </c>
    </row>
    <row r="368" spans="13:14">
      <c r="M368" t="s">
        <v>644</v>
      </c>
      <c r="N368" t="s">
        <v>671</v>
      </c>
    </row>
    <row r="369" spans="13:14">
      <c r="M369" t="s">
        <v>672</v>
      </c>
      <c r="N369" t="s">
        <v>673</v>
      </c>
    </row>
    <row r="370" spans="13:14">
      <c r="M370" t="s">
        <v>672</v>
      </c>
      <c r="N370" t="s">
        <v>674</v>
      </c>
    </row>
    <row r="371" spans="13:14">
      <c r="M371" t="s">
        <v>672</v>
      </c>
      <c r="N371" t="s">
        <v>675</v>
      </c>
    </row>
    <row r="372" spans="13:14">
      <c r="M372" t="s">
        <v>672</v>
      </c>
      <c r="N372" t="s">
        <v>676</v>
      </c>
    </row>
    <row r="373" spans="13:14">
      <c r="M373" t="s">
        <v>672</v>
      </c>
      <c r="N373" t="s">
        <v>677</v>
      </c>
    </row>
    <row r="374" spans="13:14">
      <c r="M374" t="s">
        <v>672</v>
      </c>
      <c r="N374" t="s">
        <v>678</v>
      </c>
    </row>
    <row r="375" spans="13:14">
      <c r="M375" t="s">
        <v>672</v>
      </c>
      <c r="N375" t="s">
        <v>679</v>
      </c>
    </row>
    <row r="376" spans="13:14">
      <c r="M376" t="s">
        <v>672</v>
      </c>
      <c r="N376" t="s">
        <v>680</v>
      </c>
    </row>
    <row r="377" spans="13:14">
      <c r="M377" t="s">
        <v>672</v>
      </c>
      <c r="N377" t="s">
        <v>681</v>
      </c>
    </row>
    <row r="378" spans="13:14">
      <c r="M378" t="s">
        <v>682</v>
      </c>
      <c r="N378" t="s">
        <v>683</v>
      </c>
    </row>
    <row r="379" spans="13:14">
      <c r="M379" t="s">
        <v>682</v>
      </c>
      <c r="N379" t="s">
        <v>684</v>
      </c>
    </row>
    <row r="380" spans="13:14">
      <c r="M380" t="s">
        <v>682</v>
      </c>
      <c r="N380" t="s">
        <v>685</v>
      </c>
    </row>
    <row r="381" spans="13:14">
      <c r="M381" t="s">
        <v>682</v>
      </c>
      <c r="N381" t="s">
        <v>686</v>
      </c>
    </row>
    <row r="382" spans="13:14">
      <c r="M382" t="s">
        <v>682</v>
      </c>
      <c r="N382" t="s">
        <v>687</v>
      </c>
    </row>
    <row r="383" spans="13:14">
      <c r="M383" t="s">
        <v>682</v>
      </c>
      <c r="N383" t="s">
        <v>688</v>
      </c>
    </row>
    <row r="384" spans="13:14">
      <c r="M384" t="s">
        <v>682</v>
      </c>
      <c r="N384" t="s">
        <v>689</v>
      </c>
    </row>
    <row r="385" spans="13:14">
      <c r="M385" t="s">
        <v>682</v>
      </c>
      <c r="N385" t="s">
        <v>690</v>
      </c>
    </row>
    <row r="386" spans="13:14">
      <c r="M386" t="s">
        <v>682</v>
      </c>
      <c r="N386" t="s">
        <v>691</v>
      </c>
    </row>
    <row r="387" spans="13:14">
      <c r="M387" t="s">
        <v>682</v>
      </c>
      <c r="N387" t="s">
        <v>692</v>
      </c>
    </row>
    <row r="388" spans="13:14">
      <c r="M388" t="s">
        <v>682</v>
      </c>
      <c r="N388" t="s">
        <v>693</v>
      </c>
    </row>
    <row r="389" spans="13:14">
      <c r="M389" t="s">
        <v>682</v>
      </c>
      <c r="N389" t="s">
        <v>694</v>
      </c>
    </row>
    <row r="390" spans="13:14">
      <c r="M390" t="s">
        <v>682</v>
      </c>
      <c r="N390" t="s">
        <v>695</v>
      </c>
    </row>
    <row r="391" spans="13:14">
      <c r="M391" t="s">
        <v>682</v>
      </c>
      <c r="N391" t="s">
        <v>696</v>
      </c>
    </row>
    <row r="392" spans="13:14">
      <c r="M392" t="s">
        <v>682</v>
      </c>
      <c r="N392" t="s">
        <v>457</v>
      </c>
    </row>
    <row r="393" spans="13:14">
      <c r="M393" t="s">
        <v>682</v>
      </c>
      <c r="N393" t="s">
        <v>697</v>
      </c>
    </row>
    <row r="394" spans="13:14">
      <c r="M394" t="s">
        <v>682</v>
      </c>
      <c r="N394" t="s">
        <v>698</v>
      </c>
    </row>
    <row r="395" spans="13:14">
      <c r="M395" t="s">
        <v>682</v>
      </c>
      <c r="N395" t="s">
        <v>699</v>
      </c>
    </row>
    <row r="396" spans="13:14">
      <c r="M396" t="s">
        <v>682</v>
      </c>
      <c r="N396" t="s">
        <v>700</v>
      </c>
    </row>
    <row r="397" spans="13:14">
      <c r="M397" t="s">
        <v>682</v>
      </c>
      <c r="N397" t="s">
        <v>701</v>
      </c>
    </row>
    <row r="398" spans="13:14">
      <c r="M398" t="s">
        <v>682</v>
      </c>
      <c r="N398" t="s">
        <v>702</v>
      </c>
    </row>
    <row r="399" spans="13:14">
      <c r="M399" t="s">
        <v>682</v>
      </c>
      <c r="N399" t="s">
        <v>703</v>
      </c>
    </row>
    <row r="400" spans="13:14">
      <c r="M400" t="s">
        <v>682</v>
      </c>
      <c r="N400" t="s">
        <v>704</v>
      </c>
    </row>
    <row r="401" spans="13:14">
      <c r="M401" t="s">
        <v>682</v>
      </c>
      <c r="N401" t="s">
        <v>705</v>
      </c>
    </row>
    <row r="402" spans="13:14">
      <c r="M402" t="s">
        <v>682</v>
      </c>
      <c r="N402" t="s">
        <v>706</v>
      </c>
    </row>
    <row r="403" spans="13:14">
      <c r="M403" t="s">
        <v>682</v>
      </c>
      <c r="N403" t="s">
        <v>707</v>
      </c>
    </row>
    <row r="404" spans="13:14">
      <c r="M404" t="s">
        <v>682</v>
      </c>
      <c r="N404" t="s">
        <v>708</v>
      </c>
    </row>
    <row r="405" spans="13:14">
      <c r="M405" t="s">
        <v>682</v>
      </c>
      <c r="N405" t="s">
        <v>709</v>
      </c>
    </row>
    <row r="406" spans="13:14">
      <c r="M406" t="s">
        <v>682</v>
      </c>
      <c r="N406" t="s">
        <v>710</v>
      </c>
    </row>
    <row r="407" spans="13:14">
      <c r="M407" t="s">
        <v>682</v>
      </c>
      <c r="N407" t="s">
        <v>711</v>
      </c>
    </row>
    <row r="408" spans="13:14">
      <c r="M408" t="s">
        <v>682</v>
      </c>
      <c r="N408" t="s">
        <v>712</v>
      </c>
    </row>
    <row r="409" spans="13:14">
      <c r="M409" t="s">
        <v>682</v>
      </c>
      <c r="N409" t="s">
        <v>713</v>
      </c>
    </row>
    <row r="410" spans="13:14">
      <c r="M410" t="s">
        <v>682</v>
      </c>
      <c r="N410" t="s">
        <v>714</v>
      </c>
    </row>
    <row r="411" spans="13:14">
      <c r="M411" t="s">
        <v>682</v>
      </c>
      <c r="N411" t="s">
        <v>715</v>
      </c>
    </row>
    <row r="412" spans="13:14">
      <c r="M412" t="s">
        <v>682</v>
      </c>
      <c r="N412" t="s">
        <v>597</v>
      </c>
    </row>
    <row r="413" spans="13:14">
      <c r="M413" t="s">
        <v>682</v>
      </c>
      <c r="N413" t="s">
        <v>716</v>
      </c>
    </row>
    <row r="414" spans="13:14">
      <c r="M414" t="s">
        <v>682</v>
      </c>
      <c r="N414" t="s">
        <v>717</v>
      </c>
    </row>
    <row r="415" spans="13:14">
      <c r="M415" t="s">
        <v>682</v>
      </c>
      <c r="N415" t="s">
        <v>718</v>
      </c>
    </row>
    <row r="416" spans="13:14">
      <c r="M416" t="s">
        <v>682</v>
      </c>
      <c r="N416" t="s">
        <v>376</v>
      </c>
    </row>
    <row r="417" spans="13:14">
      <c r="M417" t="s">
        <v>682</v>
      </c>
      <c r="N417" t="s">
        <v>719</v>
      </c>
    </row>
    <row r="418" spans="13:14">
      <c r="M418" t="s">
        <v>682</v>
      </c>
      <c r="N418" t="s">
        <v>720</v>
      </c>
    </row>
    <row r="419" spans="13:14">
      <c r="M419" t="s">
        <v>682</v>
      </c>
      <c r="N419" t="s">
        <v>721</v>
      </c>
    </row>
    <row r="420" spans="13:14">
      <c r="M420" t="s">
        <v>682</v>
      </c>
      <c r="N420" t="s">
        <v>722</v>
      </c>
    </row>
    <row r="421" spans="13:14">
      <c r="M421" t="s">
        <v>682</v>
      </c>
      <c r="N421" t="s">
        <v>723</v>
      </c>
    </row>
    <row r="422" spans="13:14">
      <c r="M422" t="s">
        <v>682</v>
      </c>
      <c r="N422" t="s">
        <v>724</v>
      </c>
    </row>
    <row r="423" spans="13:14">
      <c r="M423" t="s">
        <v>682</v>
      </c>
      <c r="N423" t="s">
        <v>725</v>
      </c>
    </row>
    <row r="424" spans="13:14">
      <c r="M424" t="s">
        <v>682</v>
      </c>
      <c r="N424" t="s">
        <v>726</v>
      </c>
    </row>
    <row r="425" spans="13:14">
      <c r="M425" t="s">
        <v>682</v>
      </c>
      <c r="N425" t="s">
        <v>727</v>
      </c>
    </row>
    <row r="426" spans="13:14">
      <c r="M426" t="s">
        <v>682</v>
      </c>
      <c r="N426" t="s">
        <v>728</v>
      </c>
    </row>
    <row r="427" spans="13:14">
      <c r="M427" t="s">
        <v>682</v>
      </c>
      <c r="N427" t="s">
        <v>729</v>
      </c>
    </row>
    <row r="428" spans="13:14">
      <c r="M428" t="s">
        <v>682</v>
      </c>
      <c r="N428" t="s">
        <v>730</v>
      </c>
    </row>
    <row r="429" spans="13:14">
      <c r="M429" t="s">
        <v>682</v>
      </c>
      <c r="N429" t="s">
        <v>731</v>
      </c>
    </row>
    <row r="430" spans="13:14">
      <c r="M430" t="s">
        <v>682</v>
      </c>
      <c r="N430" t="s">
        <v>732</v>
      </c>
    </row>
    <row r="431" spans="13:14">
      <c r="M431" t="s">
        <v>682</v>
      </c>
      <c r="N431" t="s">
        <v>733</v>
      </c>
    </row>
    <row r="432" spans="13:14">
      <c r="M432" t="s">
        <v>682</v>
      </c>
      <c r="N432" t="s">
        <v>734</v>
      </c>
    </row>
    <row r="433" spans="13:14">
      <c r="M433" t="s">
        <v>682</v>
      </c>
      <c r="N433" t="s">
        <v>735</v>
      </c>
    </row>
    <row r="434" spans="13:14">
      <c r="M434" t="s">
        <v>682</v>
      </c>
      <c r="N434" t="s">
        <v>736</v>
      </c>
    </row>
    <row r="435" spans="13:14">
      <c r="M435" t="s">
        <v>682</v>
      </c>
      <c r="N435" t="s">
        <v>737</v>
      </c>
    </row>
    <row r="436" spans="13:14">
      <c r="M436" t="s">
        <v>682</v>
      </c>
      <c r="N436" t="s">
        <v>738</v>
      </c>
    </row>
    <row r="437" spans="13:14">
      <c r="M437" t="s">
        <v>682</v>
      </c>
      <c r="N437" t="s">
        <v>739</v>
      </c>
    </row>
    <row r="438" spans="13:14">
      <c r="M438" t="s">
        <v>682</v>
      </c>
      <c r="N438" t="s">
        <v>740</v>
      </c>
    </row>
    <row r="439" spans="13:14">
      <c r="M439" t="s">
        <v>682</v>
      </c>
      <c r="N439" t="s">
        <v>741</v>
      </c>
    </row>
    <row r="440" spans="13:14">
      <c r="M440" t="s">
        <v>682</v>
      </c>
      <c r="N440" t="s">
        <v>742</v>
      </c>
    </row>
    <row r="441" spans="13:14">
      <c r="M441" t="s">
        <v>682</v>
      </c>
      <c r="N441" t="s">
        <v>743</v>
      </c>
    </row>
    <row r="442" spans="13:14">
      <c r="M442" t="s">
        <v>682</v>
      </c>
      <c r="N442" t="s">
        <v>744</v>
      </c>
    </row>
    <row r="443" spans="13:14">
      <c r="M443" t="s">
        <v>682</v>
      </c>
      <c r="N443" t="s">
        <v>419</v>
      </c>
    </row>
    <row r="444" spans="13:14">
      <c r="M444" t="s">
        <v>682</v>
      </c>
      <c r="N444" t="s">
        <v>745</v>
      </c>
    </row>
    <row r="445" spans="13:14">
      <c r="M445" t="s">
        <v>682</v>
      </c>
      <c r="N445" t="s">
        <v>746</v>
      </c>
    </row>
    <row r="446" spans="13:14">
      <c r="M446" t="s">
        <v>682</v>
      </c>
      <c r="N446" t="s">
        <v>747</v>
      </c>
    </row>
    <row r="447" spans="13:14">
      <c r="M447" t="s">
        <v>682</v>
      </c>
      <c r="N447" t="s">
        <v>748</v>
      </c>
    </row>
    <row r="448" spans="13:14">
      <c r="M448" t="s">
        <v>682</v>
      </c>
      <c r="N448" t="s">
        <v>749</v>
      </c>
    </row>
    <row r="449" spans="13:14">
      <c r="M449" t="s">
        <v>682</v>
      </c>
      <c r="N449" t="s">
        <v>750</v>
      </c>
    </row>
    <row r="450" spans="13:14">
      <c r="M450" t="s">
        <v>682</v>
      </c>
      <c r="N450" t="s">
        <v>751</v>
      </c>
    </row>
    <row r="451" spans="13:14">
      <c r="M451" t="s">
        <v>682</v>
      </c>
      <c r="N451" t="s">
        <v>752</v>
      </c>
    </row>
    <row r="452" spans="13:14">
      <c r="M452" t="s">
        <v>753</v>
      </c>
      <c r="N452" t="s">
        <v>754</v>
      </c>
    </row>
    <row r="453" spans="13:14">
      <c r="M453" t="s">
        <v>753</v>
      </c>
      <c r="N453" t="s">
        <v>755</v>
      </c>
    </row>
    <row r="454" spans="13:14">
      <c r="M454" t="s">
        <v>753</v>
      </c>
      <c r="N454" t="s">
        <v>756</v>
      </c>
    </row>
    <row r="455" spans="13:14">
      <c r="M455" t="s">
        <v>757</v>
      </c>
      <c r="N455" t="s">
        <v>450</v>
      </c>
    </row>
    <row r="456" spans="13:14">
      <c r="M456" t="s">
        <v>757</v>
      </c>
      <c r="N456" t="s">
        <v>758</v>
      </c>
    </row>
    <row r="457" spans="13:14">
      <c r="M457" t="s">
        <v>757</v>
      </c>
      <c r="N457" t="s">
        <v>501</v>
      </c>
    </row>
    <row r="458" spans="13:14">
      <c r="M458" t="s">
        <v>757</v>
      </c>
      <c r="N458" t="s">
        <v>759</v>
      </c>
    </row>
    <row r="459" spans="13:14">
      <c r="M459" t="s">
        <v>760</v>
      </c>
      <c r="N459" t="s">
        <v>761</v>
      </c>
    </row>
    <row r="460" spans="13:14">
      <c r="M460" t="s">
        <v>760</v>
      </c>
      <c r="N460" t="s">
        <v>762</v>
      </c>
    </row>
    <row r="461" spans="13:14">
      <c r="M461" t="s">
        <v>760</v>
      </c>
      <c r="N461" t="s">
        <v>763</v>
      </c>
    </row>
    <row r="462" spans="13:14">
      <c r="M462" t="s">
        <v>760</v>
      </c>
      <c r="N462" t="s">
        <v>764</v>
      </c>
    </row>
    <row r="463" spans="13:14">
      <c r="M463" t="s">
        <v>760</v>
      </c>
      <c r="N463" t="s">
        <v>765</v>
      </c>
    </row>
    <row r="464" spans="13:14">
      <c r="M464" t="s">
        <v>760</v>
      </c>
      <c r="N464" t="s">
        <v>766</v>
      </c>
    </row>
    <row r="465" spans="13:14">
      <c r="M465" t="s">
        <v>760</v>
      </c>
      <c r="N465" t="s">
        <v>767</v>
      </c>
    </row>
    <row r="466" spans="13:14">
      <c r="M466" t="s">
        <v>760</v>
      </c>
      <c r="N466" t="s">
        <v>768</v>
      </c>
    </row>
    <row r="467" spans="13:14">
      <c r="M467" t="s">
        <v>760</v>
      </c>
      <c r="N467" t="s">
        <v>769</v>
      </c>
    </row>
    <row r="468" spans="13:14">
      <c r="M468" t="s">
        <v>760</v>
      </c>
      <c r="N468" t="s">
        <v>357</v>
      </c>
    </row>
    <row r="469" spans="13:14">
      <c r="M469" t="s">
        <v>760</v>
      </c>
      <c r="N469" t="s">
        <v>770</v>
      </c>
    </row>
    <row r="470" spans="13:14">
      <c r="M470" t="s">
        <v>760</v>
      </c>
      <c r="N470" t="s">
        <v>771</v>
      </c>
    </row>
    <row r="471" spans="13:14">
      <c r="M471" t="s">
        <v>760</v>
      </c>
      <c r="N471" t="s">
        <v>772</v>
      </c>
    </row>
    <row r="472" spans="13:14">
      <c r="M472" t="s">
        <v>760</v>
      </c>
      <c r="N472" t="s">
        <v>773</v>
      </c>
    </row>
    <row r="473" spans="13:14">
      <c r="M473" t="s">
        <v>760</v>
      </c>
      <c r="N473" t="s">
        <v>774</v>
      </c>
    </row>
    <row r="474" spans="13:14">
      <c r="M474" t="s">
        <v>760</v>
      </c>
      <c r="N474" t="s">
        <v>775</v>
      </c>
    </row>
    <row r="475" spans="13:14">
      <c r="M475" t="s">
        <v>760</v>
      </c>
      <c r="N475" t="s">
        <v>776</v>
      </c>
    </row>
    <row r="476" spans="13:14">
      <c r="M476" t="s">
        <v>760</v>
      </c>
      <c r="N476" t="s">
        <v>777</v>
      </c>
    </row>
    <row r="477" spans="13:14">
      <c r="M477" t="s">
        <v>760</v>
      </c>
      <c r="N477" t="s">
        <v>778</v>
      </c>
    </row>
    <row r="478" spans="13:14">
      <c r="M478" t="s">
        <v>760</v>
      </c>
      <c r="N478" t="s">
        <v>779</v>
      </c>
    </row>
    <row r="479" spans="13:14">
      <c r="M479" t="s">
        <v>760</v>
      </c>
      <c r="N479" t="s">
        <v>780</v>
      </c>
    </row>
    <row r="480" spans="13:14">
      <c r="M480" t="s">
        <v>760</v>
      </c>
      <c r="N480" t="s">
        <v>781</v>
      </c>
    </row>
    <row r="481" spans="13:14">
      <c r="M481" t="s">
        <v>760</v>
      </c>
      <c r="N481" t="s">
        <v>782</v>
      </c>
    </row>
    <row r="482" spans="13:14">
      <c r="M482" t="s">
        <v>760</v>
      </c>
      <c r="N482" t="s">
        <v>783</v>
      </c>
    </row>
    <row r="483" spans="13:14">
      <c r="M483" t="s">
        <v>760</v>
      </c>
      <c r="N483" t="s">
        <v>518</v>
      </c>
    </row>
    <row r="484" spans="13:14">
      <c r="M484" t="s">
        <v>760</v>
      </c>
      <c r="N484" t="s">
        <v>784</v>
      </c>
    </row>
    <row r="485" spans="13:14">
      <c r="M485" t="s">
        <v>760</v>
      </c>
      <c r="N485" t="s">
        <v>785</v>
      </c>
    </row>
    <row r="486" spans="13:14">
      <c r="M486" t="s">
        <v>760</v>
      </c>
      <c r="N486" t="s">
        <v>786</v>
      </c>
    </row>
    <row r="487" spans="13:14">
      <c r="M487" t="s">
        <v>760</v>
      </c>
      <c r="N487" t="s">
        <v>787</v>
      </c>
    </row>
    <row r="488" spans="13:14">
      <c r="M488" t="s">
        <v>760</v>
      </c>
      <c r="N488" t="s">
        <v>788</v>
      </c>
    </row>
    <row r="489" spans="13:14">
      <c r="M489" t="s">
        <v>760</v>
      </c>
      <c r="N489" t="s">
        <v>789</v>
      </c>
    </row>
    <row r="490" spans="13:14">
      <c r="M490" t="s">
        <v>790</v>
      </c>
      <c r="N490" t="s">
        <v>550</v>
      </c>
    </row>
    <row r="491" spans="13:14">
      <c r="M491" t="s">
        <v>790</v>
      </c>
      <c r="N491" t="s">
        <v>791</v>
      </c>
    </row>
    <row r="492" spans="13:14">
      <c r="M492" t="s">
        <v>790</v>
      </c>
      <c r="N492" t="s">
        <v>792</v>
      </c>
    </row>
    <row r="493" spans="13:14">
      <c r="M493" t="s">
        <v>790</v>
      </c>
      <c r="N493" t="s">
        <v>793</v>
      </c>
    </row>
    <row r="494" spans="13:14">
      <c r="M494" t="s">
        <v>790</v>
      </c>
      <c r="N494" t="s">
        <v>794</v>
      </c>
    </row>
    <row r="495" spans="13:14">
      <c r="M495" t="s">
        <v>790</v>
      </c>
      <c r="N495" t="s">
        <v>795</v>
      </c>
    </row>
    <row r="496" spans="13:14">
      <c r="M496" t="s">
        <v>790</v>
      </c>
      <c r="N496" t="s">
        <v>796</v>
      </c>
    </row>
    <row r="497" spans="13:14">
      <c r="M497" t="s">
        <v>790</v>
      </c>
      <c r="N497" t="s">
        <v>797</v>
      </c>
    </row>
    <row r="498" spans="13:14">
      <c r="M498" t="s">
        <v>790</v>
      </c>
      <c r="N498" t="s">
        <v>798</v>
      </c>
    </row>
    <row r="499" spans="13:14">
      <c r="M499" t="s">
        <v>790</v>
      </c>
      <c r="N499" t="s">
        <v>799</v>
      </c>
    </row>
    <row r="500" spans="13:14">
      <c r="M500" t="s">
        <v>790</v>
      </c>
      <c r="N500" t="s">
        <v>800</v>
      </c>
    </row>
    <row r="501" spans="13:14">
      <c r="M501" t="s">
        <v>790</v>
      </c>
      <c r="N501" t="s">
        <v>801</v>
      </c>
    </row>
    <row r="502" spans="13:14">
      <c r="M502" t="s">
        <v>790</v>
      </c>
      <c r="N502" t="s">
        <v>802</v>
      </c>
    </row>
    <row r="503" spans="13:14">
      <c r="M503" t="s">
        <v>790</v>
      </c>
      <c r="N503" t="s">
        <v>803</v>
      </c>
    </row>
    <row r="504" spans="13:14">
      <c r="M504" t="s">
        <v>790</v>
      </c>
      <c r="N504" t="s">
        <v>478</v>
      </c>
    </row>
    <row r="505" spans="13:14">
      <c r="M505" t="s">
        <v>804</v>
      </c>
      <c r="N505" t="s">
        <v>805</v>
      </c>
    </row>
    <row r="506" spans="13:14">
      <c r="M506" t="s">
        <v>804</v>
      </c>
      <c r="N506" t="s">
        <v>806</v>
      </c>
    </row>
    <row r="507" spans="13:14">
      <c r="M507" t="s">
        <v>804</v>
      </c>
      <c r="N507" t="s">
        <v>807</v>
      </c>
    </row>
    <row r="508" spans="13:14">
      <c r="M508" t="s">
        <v>804</v>
      </c>
      <c r="N508" t="s">
        <v>808</v>
      </c>
    </row>
    <row r="509" spans="13:14">
      <c r="M509" t="s">
        <v>804</v>
      </c>
      <c r="N509" t="s">
        <v>809</v>
      </c>
    </row>
    <row r="510" spans="13:14">
      <c r="M510" t="s">
        <v>804</v>
      </c>
      <c r="N510" t="s">
        <v>810</v>
      </c>
    </row>
    <row r="511" spans="13:14">
      <c r="M511" t="s">
        <v>804</v>
      </c>
      <c r="N511" t="s">
        <v>811</v>
      </c>
    </row>
    <row r="512" spans="13:14">
      <c r="M512" t="s">
        <v>804</v>
      </c>
      <c r="N512" t="s">
        <v>812</v>
      </c>
    </row>
    <row r="513" spans="13:14">
      <c r="M513" t="s">
        <v>804</v>
      </c>
      <c r="N513" t="s">
        <v>813</v>
      </c>
    </row>
    <row r="514" spans="13:14">
      <c r="M514" t="s">
        <v>804</v>
      </c>
      <c r="N514" t="s">
        <v>814</v>
      </c>
    </row>
    <row r="515" spans="13:14">
      <c r="M515" t="s">
        <v>804</v>
      </c>
      <c r="N515" t="s">
        <v>815</v>
      </c>
    </row>
    <row r="516" spans="13:14">
      <c r="M516" t="s">
        <v>816</v>
      </c>
      <c r="N516" t="s">
        <v>817</v>
      </c>
    </row>
    <row r="517" spans="13:14">
      <c r="M517" t="s">
        <v>816</v>
      </c>
      <c r="N517" t="s">
        <v>818</v>
      </c>
    </row>
    <row r="518" spans="13:14">
      <c r="M518" t="s">
        <v>816</v>
      </c>
      <c r="N518" t="s">
        <v>819</v>
      </c>
    </row>
    <row r="519" spans="13:14">
      <c r="M519" t="s">
        <v>816</v>
      </c>
      <c r="N519" t="s">
        <v>820</v>
      </c>
    </row>
    <row r="520" spans="13:14">
      <c r="M520" t="s">
        <v>816</v>
      </c>
      <c r="N520" t="s">
        <v>821</v>
      </c>
    </row>
    <row r="521" spans="13:14">
      <c r="M521" t="s">
        <v>816</v>
      </c>
      <c r="N521" t="s">
        <v>822</v>
      </c>
    </row>
    <row r="522" spans="13:14">
      <c r="M522" t="s">
        <v>816</v>
      </c>
      <c r="N522" t="s">
        <v>823</v>
      </c>
    </row>
    <row r="523" spans="13:14">
      <c r="M523" t="s">
        <v>816</v>
      </c>
      <c r="N523" t="s">
        <v>356</v>
      </c>
    </row>
    <row r="524" spans="13:14">
      <c r="M524" t="s">
        <v>816</v>
      </c>
      <c r="N524" t="s">
        <v>824</v>
      </c>
    </row>
    <row r="525" spans="13:14">
      <c r="M525" t="s">
        <v>816</v>
      </c>
      <c r="N525" t="s">
        <v>825</v>
      </c>
    </row>
    <row r="526" spans="13:14">
      <c r="M526" t="s">
        <v>816</v>
      </c>
      <c r="N526" t="s">
        <v>826</v>
      </c>
    </row>
    <row r="527" spans="13:14">
      <c r="M527" t="s">
        <v>816</v>
      </c>
      <c r="N527" t="s">
        <v>827</v>
      </c>
    </row>
    <row r="528" spans="13:14">
      <c r="M528" t="s">
        <v>816</v>
      </c>
      <c r="N528" t="s">
        <v>828</v>
      </c>
    </row>
    <row r="529" spans="13:14">
      <c r="M529" t="s">
        <v>816</v>
      </c>
      <c r="N529" t="s">
        <v>829</v>
      </c>
    </row>
    <row r="530" spans="13:14">
      <c r="M530" t="s">
        <v>816</v>
      </c>
      <c r="N530" t="s">
        <v>830</v>
      </c>
    </row>
    <row r="531" spans="13:14">
      <c r="M531" t="s">
        <v>816</v>
      </c>
      <c r="N531" t="s">
        <v>831</v>
      </c>
    </row>
    <row r="532" spans="13:14">
      <c r="M532" t="s">
        <v>816</v>
      </c>
      <c r="N532" t="s">
        <v>832</v>
      </c>
    </row>
    <row r="533" spans="13:14">
      <c r="M533" t="s">
        <v>816</v>
      </c>
      <c r="N533" t="s">
        <v>560</v>
      </c>
    </row>
    <row r="534" spans="13:14">
      <c r="M534" t="s">
        <v>816</v>
      </c>
      <c r="N534" t="s">
        <v>833</v>
      </c>
    </row>
    <row r="535" spans="13:14">
      <c r="M535" t="s">
        <v>816</v>
      </c>
      <c r="N535" t="s">
        <v>834</v>
      </c>
    </row>
    <row r="536" spans="13:14">
      <c r="M536" t="s">
        <v>816</v>
      </c>
      <c r="N536" t="s">
        <v>835</v>
      </c>
    </row>
    <row r="537" spans="13:14">
      <c r="M537" t="s">
        <v>816</v>
      </c>
      <c r="N537" t="s">
        <v>836</v>
      </c>
    </row>
    <row r="538" spans="13:14">
      <c r="M538" t="s">
        <v>816</v>
      </c>
      <c r="N538" t="s">
        <v>642</v>
      </c>
    </row>
    <row r="539" spans="13:14">
      <c r="M539" t="s">
        <v>816</v>
      </c>
      <c r="N539" t="s">
        <v>837</v>
      </c>
    </row>
    <row r="540" spans="13:14">
      <c r="M540" t="s">
        <v>816</v>
      </c>
      <c r="N540" t="s">
        <v>838</v>
      </c>
    </row>
    <row r="541" spans="13:14">
      <c r="M541" t="s">
        <v>816</v>
      </c>
      <c r="N541" t="s">
        <v>839</v>
      </c>
    </row>
    <row r="542" spans="13:14">
      <c r="M542" t="s">
        <v>376</v>
      </c>
      <c r="N542" t="s">
        <v>840</v>
      </c>
    </row>
    <row r="543" spans="13:14">
      <c r="M543" t="s">
        <v>376</v>
      </c>
      <c r="N543" t="s">
        <v>841</v>
      </c>
    </row>
    <row r="544" spans="13:14">
      <c r="M544" t="s">
        <v>376</v>
      </c>
      <c r="N544" t="s">
        <v>483</v>
      </c>
    </row>
    <row r="545" spans="13:14">
      <c r="M545" t="s">
        <v>376</v>
      </c>
      <c r="N545" t="s">
        <v>842</v>
      </c>
    </row>
    <row r="546" spans="13:14">
      <c r="M546" t="s">
        <v>376</v>
      </c>
      <c r="N546" t="s">
        <v>843</v>
      </c>
    </row>
    <row r="547" spans="13:14">
      <c r="M547" t="s">
        <v>376</v>
      </c>
      <c r="N547" t="s">
        <v>844</v>
      </c>
    </row>
    <row r="548" spans="13:14">
      <c r="M548" t="s">
        <v>376</v>
      </c>
      <c r="N548" t="s">
        <v>845</v>
      </c>
    </row>
    <row r="549" spans="13:14">
      <c r="M549" t="s">
        <v>376</v>
      </c>
      <c r="N549" t="s">
        <v>846</v>
      </c>
    </row>
    <row r="550" spans="13:14">
      <c r="M550" t="s">
        <v>376</v>
      </c>
      <c r="N550" t="s">
        <v>847</v>
      </c>
    </row>
    <row r="551" spans="13:14">
      <c r="M551" t="s">
        <v>376</v>
      </c>
      <c r="N551" t="s">
        <v>848</v>
      </c>
    </row>
    <row r="552" spans="13:14">
      <c r="M552" t="s">
        <v>376</v>
      </c>
      <c r="N552" t="s">
        <v>849</v>
      </c>
    </row>
    <row r="553" spans="13:14">
      <c r="M553" t="s">
        <v>376</v>
      </c>
      <c r="N553" t="s">
        <v>591</v>
      </c>
    </row>
    <row r="554" spans="13:14">
      <c r="M554" t="s">
        <v>376</v>
      </c>
      <c r="N554" t="s">
        <v>850</v>
      </c>
    </row>
    <row r="555" spans="13:14">
      <c r="M555" t="s">
        <v>376</v>
      </c>
      <c r="N555" t="s">
        <v>851</v>
      </c>
    </row>
    <row r="556" spans="13:14">
      <c r="M556" t="s">
        <v>376</v>
      </c>
      <c r="N556" t="s">
        <v>852</v>
      </c>
    </row>
    <row r="557" spans="13:14">
      <c r="M557" t="s">
        <v>376</v>
      </c>
      <c r="N557" t="s">
        <v>853</v>
      </c>
    </row>
    <row r="558" spans="13:14">
      <c r="M558" t="s">
        <v>376</v>
      </c>
      <c r="N558" t="s">
        <v>854</v>
      </c>
    </row>
    <row r="559" spans="13:14">
      <c r="M559" t="s">
        <v>376</v>
      </c>
      <c r="N559" t="s">
        <v>855</v>
      </c>
    </row>
    <row r="560" spans="13:14">
      <c r="M560" t="s">
        <v>376</v>
      </c>
      <c r="N560" t="s">
        <v>856</v>
      </c>
    </row>
    <row r="561" spans="13:14">
      <c r="M561" t="s">
        <v>376</v>
      </c>
      <c r="N561" t="s">
        <v>368</v>
      </c>
    </row>
    <row r="562" spans="13:14">
      <c r="M562" t="s">
        <v>376</v>
      </c>
      <c r="N562" t="s">
        <v>857</v>
      </c>
    </row>
    <row r="563" spans="13:14">
      <c r="M563" t="s">
        <v>376</v>
      </c>
      <c r="N563" t="s">
        <v>858</v>
      </c>
    </row>
    <row r="564" spans="13:14">
      <c r="M564" t="s">
        <v>376</v>
      </c>
      <c r="N564" t="s">
        <v>859</v>
      </c>
    </row>
    <row r="565" spans="13:14">
      <c r="M565" t="s">
        <v>376</v>
      </c>
      <c r="N565" t="s">
        <v>860</v>
      </c>
    </row>
    <row r="566" spans="13:14">
      <c r="M566" t="s">
        <v>376</v>
      </c>
      <c r="N566" t="s">
        <v>861</v>
      </c>
    </row>
    <row r="567" spans="13:14">
      <c r="M567" t="s">
        <v>376</v>
      </c>
      <c r="N567" t="s">
        <v>718</v>
      </c>
    </row>
    <row r="568" spans="13:14">
      <c r="M568" t="s">
        <v>376</v>
      </c>
      <c r="N568" t="s">
        <v>862</v>
      </c>
    </row>
    <row r="569" spans="13:14">
      <c r="M569" t="s">
        <v>376</v>
      </c>
      <c r="N569" t="s">
        <v>863</v>
      </c>
    </row>
    <row r="570" spans="13:14">
      <c r="M570" t="s">
        <v>376</v>
      </c>
      <c r="N570" t="s">
        <v>864</v>
      </c>
    </row>
    <row r="571" spans="13:14">
      <c r="M571" t="s">
        <v>376</v>
      </c>
      <c r="N571" t="s">
        <v>865</v>
      </c>
    </row>
    <row r="572" spans="13:14">
      <c r="M572" t="s">
        <v>376</v>
      </c>
      <c r="N572" t="s">
        <v>866</v>
      </c>
    </row>
    <row r="573" spans="13:14">
      <c r="M573" t="s">
        <v>376</v>
      </c>
      <c r="N573" t="s">
        <v>867</v>
      </c>
    </row>
    <row r="574" spans="13:14">
      <c r="M574" t="s">
        <v>376</v>
      </c>
      <c r="N574" t="s">
        <v>868</v>
      </c>
    </row>
    <row r="575" spans="13:14">
      <c r="M575" t="s">
        <v>376</v>
      </c>
      <c r="N575" t="s">
        <v>869</v>
      </c>
    </row>
    <row r="576" spans="13:14">
      <c r="M576" t="s">
        <v>376</v>
      </c>
      <c r="N576" t="s">
        <v>870</v>
      </c>
    </row>
    <row r="577" spans="13:14">
      <c r="M577" t="s">
        <v>376</v>
      </c>
      <c r="N577" t="s">
        <v>730</v>
      </c>
    </row>
    <row r="578" spans="13:14">
      <c r="M578" t="s">
        <v>376</v>
      </c>
      <c r="N578" t="s">
        <v>871</v>
      </c>
    </row>
    <row r="579" spans="13:14">
      <c r="M579" t="s">
        <v>376</v>
      </c>
      <c r="N579" t="s">
        <v>470</v>
      </c>
    </row>
    <row r="580" spans="13:14">
      <c r="M580" t="s">
        <v>376</v>
      </c>
      <c r="N580" t="s">
        <v>872</v>
      </c>
    </row>
    <row r="581" spans="13:14">
      <c r="M581" t="s">
        <v>376</v>
      </c>
      <c r="N581" t="s">
        <v>873</v>
      </c>
    </row>
    <row r="582" spans="13:14">
      <c r="M582" t="s">
        <v>376</v>
      </c>
      <c r="N582" t="s">
        <v>401</v>
      </c>
    </row>
    <row r="583" spans="13:14">
      <c r="M583" t="s">
        <v>376</v>
      </c>
      <c r="N583" t="s">
        <v>874</v>
      </c>
    </row>
    <row r="584" spans="13:14">
      <c r="M584" t="s">
        <v>376</v>
      </c>
      <c r="N584" t="s">
        <v>875</v>
      </c>
    </row>
    <row r="585" spans="13:14">
      <c r="M585" t="s">
        <v>376</v>
      </c>
      <c r="N585" t="s">
        <v>876</v>
      </c>
    </row>
    <row r="586" spans="13:14">
      <c r="M586" t="s">
        <v>376</v>
      </c>
      <c r="N586" t="s">
        <v>877</v>
      </c>
    </row>
    <row r="587" spans="13:14">
      <c r="M587" t="s">
        <v>376</v>
      </c>
      <c r="N587" t="s">
        <v>878</v>
      </c>
    </row>
    <row r="588" spans="13:14">
      <c r="M588" t="s">
        <v>376</v>
      </c>
      <c r="N588" t="s">
        <v>879</v>
      </c>
    </row>
    <row r="589" spans="13:14">
      <c r="M589" t="s">
        <v>880</v>
      </c>
      <c r="N589" t="s">
        <v>881</v>
      </c>
    </row>
    <row r="590" spans="13:14">
      <c r="M590" t="s">
        <v>880</v>
      </c>
      <c r="N590" t="s">
        <v>882</v>
      </c>
    </row>
    <row r="591" spans="13:14">
      <c r="M591" t="s">
        <v>880</v>
      </c>
      <c r="N591" t="s">
        <v>883</v>
      </c>
    </row>
    <row r="592" spans="13:14">
      <c r="M592" t="s">
        <v>880</v>
      </c>
      <c r="N592" t="s">
        <v>884</v>
      </c>
    </row>
    <row r="593" spans="13:14">
      <c r="M593" t="s">
        <v>880</v>
      </c>
      <c r="N593" t="s">
        <v>885</v>
      </c>
    </row>
    <row r="594" spans="13:14">
      <c r="M594" t="s">
        <v>880</v>
      </c>
      <c r="N594" t="s">
        <v>886</v>
      </c>
    </row>
    <row r="595" spans="13:14">
      <c r="M595" t="s">
        <v>880</v>
      </c>
      <c r="N595" t="s">
        <v>887</v>
      </c>
    </row>
    <row r="596" spans="13:14">
      <c r="M596" t="s">
        <v>880</v>
      </c>
      <c r="N596" t="s">
        <v>888</v>
      </c>
    </row>
    <row r="597" spans="13:14">
      <c r="M597" t="s">
        <v>880</v>
      </c>
      <c r="N597" t="s">
        <v>889</v>
      </c>
    </row>
    <row r="598" spans="13:14">
      <c r="M598" t="s">
        <v>880</v>
      </c>
      <c r="N598" t="s">
        <v>890</v>
      </c>
    </row>
    <row r="599" spans="13:14">
      <c r="M599" t="s">
        <v>880</v>
      </c>
      <c r="N599" t="s">
        <v>891</v>
      </c>
    </row>
    <row r="600" spans="13:14">
      <c r="M600" t="s">
        <v>880</v>
      </c>
      <c r="N600" t="s">
        <v>892</v>
      </c>
    </row>
    <row r="601" spans="13:14">
      <c r="M601" t="s">
        <v>880</v>
      </c>
      <c r="N601" t="s">
        <v>893</v>
      </c>
    </row>
    <row r="602" spans="13:14">
      <c r="M602" t="s">
        <v>880</v>
      </c>
      <c r="N602" t="s">
        <v>894</v>
      </c>
    </row>
    <row r="603" spans="13:14">
      <c r="M603" t="s">
        <v>880</v>
      </c>
      <c r="N603" t="s">
        <v>895</v>
      </c>
    </row>
    <row r="604" spans="13:14">
      <c r="M604" t="s">
        <v>880</v>
      </c>
      <c r="N604" t="s">
        <v>896</v>
      </c>
    </row>
    <row r="605" spans="13:14">
      <c r="M605" t="s">
        <v>880</v>
      </c>
      <c r="N605" t="s">
        <v>897</v>
      </c>
    </row>
    <row r="606" spans="13:14">
      <c r="M606" t="s">
        <v>880</v>
      </c>
      <c r="N606" t="s">
        <v>898</v>
      </c>
    </row>
    <row r="607" spans="13:14">
      <c r="M607" t="s">
        <v>880</v>
      </c>
      <c r="N607" t="s">
        <v>899</v>
      </c>
    </row>
    <row r="608" spans="13:14">
      <c r="M608" t="s">
        <v>880</v>
      </c>
      <c r="N608" t="s">
        <v>900</v>
      </c>
    </row>
    <row r="609" spans="13:14">
      <c r="M609" t="s">
        <v>880</v>
      </c>
      <c r="N609" t="s">
        <v>901</v>
      </c>
    </row>
    <row r="610" spans="13:14">
      <c r="M610" t="s">
        <v>880</v>
      </c>
      <c r="N610" t="s">
        <v>309</v>
      </c>
    </row>
    <row r="611" spans="13:14">
      <c r="M611" t="s">
        <v>880</v>
      </c>
      <c r="N611" t="s">
        <v>902</v>
      </c>
    </row>
    <row r="612" spans="13:14">
      <c r="M612" t="s">
        <v>880</v>
      </c>
      <c r="N612" t="s">
        <v>903</v>
      </c>
    </row>
    <row r="613" spans="13:14">
      <c r="M613" t="s">
        <v>880</v>
      </c>
      <c r="N613" t="s">
        <v>904</v>
      </c>
    </row>
    <row r="614" spans="13:14">
      <c r="M614" t="s">
        <v>880</v>
      </c>
      <c r="N614" t="s">
        <v>731</v>
      </c>
    </row>
    <row r="615" spans="13:14">
      <c r="M615" t="s">
        <v>880</v>
      </c>
      <c r="N615" t="s">
        <v>905</v>
      </c>
    </row>
    <row r="616" spans="13:14">
      <c r="M616" t="s">
        <v>880</v>
      </c>
      <c r="N616" t="s">
        <v>906</v>
      </c>
    </row>
    <row r="617" spans="13:14">
      <c r="M617" t="s">
        <v>880</v>
      </c>
      <c r="N617" t="s">
        <v>907</v>
      </c>
    </row>
    <row r="618" spans="13:14">
      <c r="M618" t="s">
        <v>880</v>
      </c>
      <c r="N618" t="s">
        <v>908</v>
      </c>
    </row>
    <row r="619" spans="13:14">
      <c r="M619" t="s">
        <v>880</v>
      </c>
      <c r="N619" t="s">
        <v>909</v>
      </c>
    </row>
    <row r="620" spans="13:14">
      <c r="M620" t="s">
        <v>880</v>
      </c>
      <c r="N620" t="s">
        <v>413</v>
      </c>
    </row>
    <row r="621" spans="13:14">
      <c r="M621" t="s">
        <v>880</v>
      </c>
      <c r="N621" t="s">
        <v>910</v>
      </c>
    </row>
    <row r="622" spans="13:14">
      <c r="M622" t="s">
        <v>880</v>
      </c>
      <c r="N622" t="s">
        <v>911</v>
      </c>
    </row>
    <row r="623" spans="13:14">
      <c r="M623" t="s">
        <v>912</v>
      </c>
      <c r="N623" t="s">
        <v>843</v>
      </c>
    </row>
    <row r="624" spans="13:14">
      <c r="M624" t="s">
        <v>912</v>
      </c>
      <c r="N624" t="s">
        <v>913</v>
      </c>
    </row>
    <row r="625" spans="13:14">
      <c r="M625" t="s">
        <v>912</v>
      </c>
      <c r="N625" t="s">
        <v>914</v>
      </c>
    </row>
    <row r="626" spans="13:14">
      <c r="M626" t="s">
        <v>912</v>
      </c>
      <c r="N626" t="s">
        <v>915</v>
      </c>
    </row>
    <row r="627" spans="13:14">
      <c r="M627" t="s">
        <v>912</v>
      </c>
      <c r="N627" t="s">
        <v>916</v>
      </c>
    </row>
    <row r="628" spans="13:14">
      <c r="M628" t="s">
        <v>912</v>
      </c>
      <c r="N628" t="s">
        <v>917</v>
      </c>
    </row>
    <row r="629" spans="13:14">
      <c r="M629" t="s">
        <v>912</v>
      </c>
      <c r="N629" t="s">
        <v>918</v>
      </c>
    </row>
    <row r="630" spans="13:14">
      <c r="M630" t="s">
        <v>912</v>
      </c>
      <c r="N630" t="s">
        <v>391</v>
      </c>
    </row>
    <row r="631" spans="13:14">
      <c r="M631" t="s">
        <v>912</v>
      </c>
      <c r="N631" t="s">
        <v>919</v>
      </c>
    </row>
    <row r="632" spans="13:14">
      <c r="M632" t="s">
        <v>912</v>
      </c>
      <c r="N632" t="s">
        <v>905</v>
      </c>
    </row>
    <row r="633" spans="13:14">
      <c r="M633" t="s">
        <v>912</v>
      </c>
      <c r="N633" t="s">
        <v>920</v>
      </c>
    </row>
    <row r="634" spans="13:14">
      <c r="M634" t="s">
        <v>912</v>
      </c>
      <c r="N634" t="s">
        <v>921</v>
      </c>
    </row>
    <row r="635" spans="13:14">
      <c r="M635" t="s">
        <v>922</v>
      </c>
      <c r="N635" t="s">
        <v>325</v>
      </c>
    </row>
    <row r="636" spans="13:14">
      <c r="M636" t="s">
        <v>922</v>
      </c>
      <c r="N636" t="s">
        <v>923</v>
      </c>
    </row>
    <row r="637" spans="13:14">
      <c r="M637" t="s">
        <v>922</v>
      </c>
      <c r="N637" t="s">
        <v>924</v>
      </c>
    </row>
    <row r="638" spans="13:14">
      <c r="M638" t="s">
        <v>922</v>
      </c>
      <c r="N638" t="s">
        <v>454</v>
      </c>
    </row>
    <row r="639" spans="13:14">
      <c r="M639" t="s">
        <v>922</v>
      </c>
      <c r="N639" t="s">
        <v>925</v>
      </c>
    </row>
    <row r="640" spans="13:14">
      <c r="M640" t="s">
        <v>922</v>
      </c>
      <c r="N640" t="s">
        <v>926</v>
      </c>
    </row>
    <row r="641" spans="13:14">
      <c r="M641" t="s">
        <v>922</v>
      </c>
      <c r="N641" t="s">
        <v>927</v>
      </c>
    </row>
    <row r="642" spans="13:14">
      <c r="M642" t="s">
        <v>922</v>
      </c>
      <c r="N642" t="s">
        <v>928</v>
      </c>
    </row>
    <row r="643" spans="13:14">
      <c r="M643" t="s">
        <v>922</v>
      </c>
      <c r="N643" t="s">
        <v>929</v>
      </c>
    </row>
    <row r="644" spans="13:14">
      <c r="M644" t="s">
        <v>543</v>
      </c>
      <c r="N644" t="s">
        <v>930</v>
      </c>
    </row>
    <row r="645" spans="13:14">
      <c r="M645" t="s">
        <v>543</v>
      </c>
      <c r="N645" t="s">
        <v>931</v>
      </c>
    </row>
    <row r="646" spans="13:14">
      <c r="M646" t="s">
        <v>543</v>
      </c>
      <c r="N646" t="s">
        <v>932</v>
      </c>
    </row>
    <row r="647" spans="13:14">
      <c r="M647" t="s">
        <v>543</v>
      </c>
      <c r="N647" t="s">
        <v>933</v>
      </c>
    </row>
    <row r="648" spans="13:14">
      <c r="M648" t="s">
        <v>543</v>
      </c>
      <c r="N648" t="s">
        <v>934</v>
      </c>
    </row>
    <row r="649" spans="13:14">
      <c r="M649" t="s">
        <v>543</v>
      </c>
      <c r="N649" t="s">
        <v>935</v>
      </c>
    </row>
    <row r="650" spans="13:14">
      <c r="M650" t="s">
        <v>543</v>
      </c>
      <c r="N650" t="s">
        <v>936</v>
      </c>
    </row>
    <row r="651" spans="13:14">
      <c r="M651" t="s">
        <v>543</v>
      </c>
      <c r="N651" t="s">
        <v>937</v>
      </c>
    </row>
    <row r="652" spans="13:14">
      <c r="M652" t="s">
        <v>543</v>
      </c>
      <c r="N652" t="s">
        <v>938</v>
      </c>
    </row>
    <row r="653" spans="13:14">
      <c r="M653" t="s">
        <v>543</v>
      </c>
      <c r="N653" t="s">
        <v>939</v>
      </c>
    </row>
    <row r="654" spans="13:14">
      <c r="M654" t="s">
        <v>543</v>
      </c>
      <c r="N654" t="s">
        <v>405</v>
      </c>
    </row>
    <row r="655" spans="13:14">
      <c r="M655" t="s">
        <v>940</v>
      </c>
      <c r="N655" t="s">
        <v>550</v>
      </c>
    </row>
    <row r="656" spans="13:14">
      <c r="M656" t="s">
        <v>940</v>
      </c>
      <c r="N656" t="s">
        <v>941</v>
      </c>
    </row>
    <row r="657" spans="13:14">
      <c r="M657" t="s">
        <v>940</v>
      </c>
      <c r="N657" t="s">
        <v>326</v>
      </c>
    </row>
    <row r="658" spans="13:14">
      <c r="M658" t="s">
        <v>940</v>
      </c>
      <c r="N658" t="s">
        <v>942</v>
      </c>
    </row>
    <row r="659" spans="13:14">
      <c r="M659" t="s">
        <v>940</v>
      </c>
      <c r="N659" t="s">
        <v>329</v>
      </c>
    </row>
    <row r="660" spans="13:14">
      <c r="M660" t="s">
        <v>940</v>
      </c>
      <c r="N660" t="s">
        <v>585</v>
      </c>
    </row>
    <row r="661" spans="13:14">
      <c r="M661" t="s">
        <v>940</v>
      </c>
      <c r="N661" t="s">
        <v>943</v>
      </c>
    </row>
    <row r="662" spans="13:14">
      <c r="M662" t="s">
        <v>940</v>
      </c>
      <c r="N662" t="s">
        <v>944</v>
      </c>
    </row>
    <row r="663" spans="13:14">
      <c r="M663" t="s">
        <v>940</v>
      </c>
      <c r="N663" t="s">
        <v>945</v>
      </c>
    </row>
    <row r="664" spans="13:14">
      <c r="M664" t="s">
        <v>940</v>
      </c>
      <c r="N664" t="s">
        <v>946</v>
      </c>
    </row>
    <row r="665" spans="13:14">
      <c r="M665" t="s">
        <v>940</v>
      </c>
      <c r="N665" t="s">
        <v>947</v>
      </c>
    </row>
    <row r="666" spans="13:14">
      <c r="M666" t="s">
        <v>940</v>
      </c>
      <c r="N666" t="s">
        <v>948</v>
      </c>
    </row>
    <row r="667" spans="13:14">
      <c r="M667" t="s">
        <v>940</v>
      </c>
      <c r="N667" t="s">
        <v>949</v>
      </c>
    </row>
    <row r="668" spans="13:14">
      <c r="M668" t="s">
        <v>940</v>
      </c>
      <c r="N668" t="s">
        <v>950</v>
      </c>
    </row>
    <row r="669" spans="13:14">
      <c r="M669" t="s">
        <v>940</v>
      </c>
      <c r="N669" t="s">
        <v>951</v>
      </c>
    </row>
    <row r="670" spans="13:14">
      <c r="M670" t="s">
        <v>940</v>
      </c>
      <c r="N670" t="s">
        <v>952</v>
      </c>
    </row>
    <row r="671" spans="13:14">
      <c r="M671" t="s">
        <v>940</v>
      </c>
      <c r="N671" t="s">
        <v>953</v>
      </c>
    </row>
    <row r="672" spans="13:14">
      <c r="M672" t="s">
        <v>940</v>
      </c>
      <c r="N672" t="s">
        <v>954</v>
      </c>
    </row>
    <row r="673" spans="13:14">
      <c r="M673" t="s">
        <v>940</v>
      </c>
      <c r="N673" t="s">
        <v>955</v>
      </c>
    </row>
    <row r="674" spans="13:14">
      <c r="M674" t="s">
        <v>940</v>
      </c>
      <c r="N674" t="s">
        <v>891</v>
      </c>
    </row>
    <row r="675" spans="13:14">
      <c r="M675" t="s">
        <v>940</v>
      </c>
      <c r="N675" t="s">
        <v>956</v>
      </c>
    </row>
    <row r="676" spans="13:14">
      <c r="M676" t="s">
        <v>940</v>
      </c>
      <c r="N676" t="s">
        <v>457</v>
      </c>
    </row>
    <row r="677" spans="13:14">
      <c r="M677" t="s">
        <v>940</v>
      </c>
      <c r="N677" t="s">
        <v>957</v>
      </c>
    </row>
    <row r="678" spans="13:14">
      <c r="M678" t="s">
        <v>940</v>
      </c>
      <c r="N678" t="s">
        <v>958</v>
      </c>
    </row>
    <row r="679" spans="13:14">
      <c r="M679" t="s">
        <v>940</v>
      </c>
      <c r="N679" t="s">
        <v>959</v>
      </c>
    </row>
    <row r="680" spans="13:14">
      <c r="M680" t="s">
        <v>940</v>
      </c>
      <c r="N680" t="s">
        <v>960</v>
      </c>
    </row>
    <row r="681" spans="13:14">
      <c r="M681" t="s">
        <v>940</v>
      </c>
      <c r="N681" t="s">
        <v>961</v>
      </c>
    </row>
    <row r="682" spans="13:14">
      <c r="M682" t="s">
        <v>940</v>
      </c>
      <c r="N682" t="s">
        <v>962</v>
      </c>
    </row>
    <row r="683" spans="13:14">
      <c r="M683" t="s">
        <v>940</v>
      </c>
      <c r="N683" t="s">
        <v>357</v>
      </c>
    </row>
    <row r="684" spans="13:14">
      <c r="M684" t="s">
        <v>940</v>
      </c>
      <c r="N684" t="s">
        <v>963</v>
      </c>
    </row>
    <row r="685" spans="13:14">
      <c r="M685" t="s">
        <v>940</v>
      </c>
      <c r="N685" t="s">
        <v>964</v>
      </c>
    </row>
    <row r="686" spans="13:14">
      <c r="M686" t="s">
        <v>940</v>
      </c>
      <c r="N686" t="s">
        <v>965</v>
      </c>
    </row>
    <row r="687" spans="13:14">
      <c r="M687" t="s">
        <v>940</v>
      </c>
      <c r="N687" t="s">
        <v>966</v>
      </c>
    </row>
    <row r="688" spans="13:14">
      <c r="M688" t="s">
        <v>940</v>
      </c>
      <c r="N688" t="s">
        <v>634</v>
      </c>
    </row>
    <row r="689" spans="13:14">
      <c r="M689" t="s">
        <v>940</v>
      </c>
      <c r="N689" t="s">
        <v>967</v>
      </c>
    </row>
    <row r="690" spans="13:14">
      <c r="M690" t="s">
        <v>940</v>
      </c>
      <c r="N690" t="s">
        <v>968</v>
      </c>
    </row>
    <row r="691" spans="13:14">
      <c r="M691" t="s">
        <v>940</v>
      </c>
      <c r="N691" t="s">
        <v>969</v>
      </c>
    </row>
    <row r="692" spans="13:14">
      <c r="M692" t="s">
        <v>940</v>
      </c>
      <c r="N692" t="s">
        <v>970</v>
      </c>
    </row>
    <row r="693" spans="13:14">
      <c r="M693" t="s">
        <v>940</v>
      </c>
      <c r="N693" t="s">
        <v>971</v>
      </c>
    </row>
    <row r="694" spans="13:14">
      <c r="M694" t="s">
        <v>940</v>
      </c>
      <c r="N694" t="s">
        <v>972</v>
      </c>
    </row>
    <row r="695" spans="13:14">
      <c r="M695" t="s">
        <v>940</v>
      </c>
      <c r="N695" t="s">
        <v>973</v>
      </c>
    </row>
    <row r="696" spans="13:14">
      <c r="M696" t="s">
        <v>940</v>
      </c>
      <c r="N696" t="s">
        <v>974</v>
      </c>
    </row>
    <row r="697" spans="13:14">
      <c r="M697" t="s">
        <v>940</v>
      </c>
      <c r="N697" t="s">
        <v>975</v>
      </c>
    </row>
    <row r="698" spans="13:14">
      <c r="M698" t="s">
        <v>940</v>
      </c>
      <c r="N698" t="s">
        <v>976</v>
      </c>
    </row>
    <row r="699" spans="13:14">
      <c r="M699" t="s">
        <v>940</v>
      </c>
      <c r="N699" t="s">
        <v>386</v>
      </c>
    </row>
    <row r="700" spans="13:14">
      <c r="M700" t="s">
        <v>940</v>
      </c>
      <c r="N700" t="s">
        <v>977</v>
      </c>
    </row>
    <row r="701" spans="13:14">
      <c r="M701" t="s">
        <v>940</v>
      </c>
      <c r="N701" t="s">
        <v>389</v>
      </c>
    </row>
    <row r="702" spans="13:14">
      <c r="M702" t="s">
        <v>940</v>
      </c>
      <c r="N702" t="s">
        <v>978</v>
      </c>
    </row>
    <row r="703" spans="13:14">
      <c r="M703" t="s">
        <v>940</v>
      </c>
      <c r="N703" t="s">
        <v>919</v>
      </c>
    </row>
    <row r="704" spans="13:14">
      <c r="M704" t="s">
        <v>940</v>
      </c>
      <c r="N704" t="s">
        <v>979</v>
      </c>
    </row>
    <row r="705" spans="13:14">
      <c r="M705" t="s">
        <v>940</v>
      </c>
      <c r="N705" t="s">
        <v>980</v>
      </c>
    </row>
    <row r="706" spans="13:14">
      <c r="M706" t="s">
        <v>940</v>
      </c>
      <c r="N706" t="s">
        <v>981</v>
      </c>
    </row>
    <row r="707" spans="13:14">
      <c r="M707" t="s">
        <v>940</v>
      </c>
      <c r="N707" t="s">
        <v>982</v>
      </c>
    </row>
    <row r="708" spans="13:14">
      <c r="M708" t="s">
        <v>940</v>
      </c>
      <c r="N708" t="s">
        <v>983</v>
      </c>
    </row>
    <row r="709" spans="13:14">
      <c r="M709" t="s">
        <v>940</v>
      </c>
      <c r="N709" t="s">
        <v>614</v>
      </c>
    </row>
    <row r="710" spans="13:14">
      <c r="M710" t="s">
        <v>940</v>
      </c>
      <c r="N710" t="s">
        <v>984</v>
      </c>
    </row>
    <row r="711" spans="13:14">
      <c r="M711" t="s">
        <v>940</v>
      </c>
      <c r="N711" t="s">
        <v>985</v>
      </c>
    </row>
    <row r="712" spans="13:14">
      <c r="M712" t="s">
        <v>940</v>
      </c>
      <c r="N712" t="s">
        <v>986</v>
      </c>
    </row>
    <row r="713" spans="13:14">
      <c r="M713" t="s">
        <v>940</v>
      </c>
      <c r="N713" t="s">
        <v>987</v>
      </c>
    </row>
    <row r="714" spans="13:14">
      <c r="M714" t="s">
        <v>614</v>
      </c>
      <c r="N714" t="s">
        <v>988</v>
      </c>
    </row>
    <row r="715" spans="13:14">
      <c r="M715" t="s">
        <v>614</v>
      </c>
      <c r="N715" t="s">
        <v>989</v>
      </c>
    </row>
    <row r="716" spans="13:14">
      <c r="M716" t="s">
        <v>614</v>
      </c>
      <c r="N716" t="s">
        <v>990</v>
      </c>
    </row>
    <row r="717" spans="13:14">
      <c r="M717" t="s">
        <v>614</v>
      </c>
      <c r="N717" t="s">
        <v>991</v>
      </c>
    </row>
    <row r="718" spans="13:14">
      <c r="M718" t="s">
        <v>614</v>
      </c>
      <c r="N718" t="s">
        <v>992</v>
      </c>
    </row>
    <row r="719" spans="13:14">
      <c r="M719" t="s">
        <v>614</v>
      </c>
      <c r="N719" t="s">
        <v>368</v>
      </c>
    </row>
    <row r="720" spans="13:14">
      <c r="M720" t="s">
        <v>614</v>
      </c>
      <c r="N720" t="s">
        <v>993</v>
      </c>
    </row>
    <row r="721" spans="13:14">
      <c r="M721" t="s">
        <v>614</v>
      </c>
      <c r="N721" t="s">
        <v>994</v>
      </c>
    </row>
    <row r="722" spans="13:14">
      <c r="M722" t="s">
        <v>614</v>
      </c>
      <c r="N722" t="s">
        <v>995</v>
      </c>
    </row>
    <row r="723" spans="13:14">
      <c r="M723" t="s">
        <v>614</v>
      </c>
      <c r="N723" t="s">
        <v>996</v>
      </c>
    </row>
    <row r="724" spans="13:14">
      <c r="M724" t="s">
        <v>614</v>
      </c>
      <c r="N724" t="s">
        <v>997</v>
      </c>
    </row>
    <row r="725" spans="13:14">
      <c r="M725" t="s">
        <v>614</v>
      </c>
      <c r="N725" t="s">
        <v>998</v>
      </c>
    </row>
    <row r="726" spans="13:14">
      <c r="M726" t="s">
        <v>614</v>
      </c>
      <c r="N726" t="s">
        <v>396</v>
      </c>
    </row>
    <row r="727" spans="13:14">
      <c r="M727" t="s">
        <v>614</v>
      </c>
      <c r="N727" t="s">
        <v>999</v>
      </c>
    </row>
    <row r="728" spans="13:14">
      <c r="M728" t="s">
        <v>614</v>
      </c>
      <c r="N728" t="s">
        <v>1000</v>
      </c>
    </row>
    <row r="729" spans="13:14">
      <c r="M729" t="s">
        <v>614</v>
      </c>
      <c r="N729" t="s">
        <v>614</v>
      </c>
    </row>
    <row r="730" spans="13:14">
      <c r="M730" t="s">
        <v>614</v>
      </c>
      <c r="N730" t="s">
        <v>1001</v>
      </c>
    </row>
    <row r="731" spans="13:14">
      <c r="M731" t="s">
        <v>1002</v>
      </c>
      <c r="N731" t="s">
        <v>1003</v>
      </c>
    </row>
    <row r="732" spans="13:14">
      <c r="M732" t="s">
        <v>1002</v>
      </c>
      <c r="N732" t="s">
        <v>1004</v>
      </c>
    </row>
    <row r="733" spans="13:14">
      <c r="M733" t="s">
        <v>1002</v>
      </c>
      <c r="N733" t="s">
        <v>1005</v>
      </c>
    </row>
    <row r="734" spans="13:14">
      <c r="M734" t="s">
        <v>1002</v>
      </c>
      <c r="N734" t="s">
        <v>1006</v>
      </c>
    </row>
    <row r="735" spans="13:14">
      <c r="M735" t="s">
        <v>1002</v>
      </c>
      <c r="N735" t="s">
        <v>1007</v>
      </c>
    </row>
    <row r="736" spans="13:14">
      <c r="M736" t="s">
        <v>1002</v>
      </c>
      <c r="N736" t="s">
        <v>1008</v>
      </c>
    </row>
    <row r="737" spans="13:14">
      <c r="M737" t="s">
        <v>1002</v>
      </c>
      <c r="N737" t="s">
        <v>1009</v>
      </c>
    </row>
    <row r="738" spans="13:14">
      <c r="M738" t="s">
        <v>1002</v>
      </c>
      <c r="N738" t="s">
        <v>1010</v>
      </c>
    </row>
    <row r="739" spans="13:14">
      <c r="M739" t="s">
        <v>1002</v>
      </c>
      <c r="N739" t="s">
        <v>1011</v>
      </c>
    </row>
    <row r="740" spans="13:14">
      <c r="M740" t="s">
        <v>1002</v>
      </c>
      <c r="N740" t="s">
        <v>1012</v>
      </c>
    </row>
    <row r="741" spans="13:14">
      <c r="M741" t="s">
        <v>1002</v>
      </c>
      <c r="N741" t="s">
        <v>1013</v>
      </c>
    </row>
    <row r="742" spans="13:14">
      <c r="M742" t="s">
        <v>1002</v>
      </c>
      <c r="N742" t="s">
        <v>1014</v>
      </c>
    </row>
    <row r="743" spans="13:14">
      <c r="M743" t="s">
        <v>1002</v>
      </c>
      <c r="N743" t="s">
        <v>1015</v>
      </c>
    </row>
    <row r="744" spans="13:14">
      <c r="M744" t="s">
        <v>1002</v>
      </c>
      <c r="N744" t="s">
        <v>1016</v>
      </c>
    </row>
    <row r="745" spans="13:14">
      <c r="M745" t="s">
        <v>1002</v>
      </c>
      <c r="N745" t="s">
        <v>1017</v>
      </c>
    </row>
    <row r="746" spans="13:14">
      <c r="M746" t="s">
        <v>1002</v>
      </c>
      <c r="N746" t="s">
        <v>1018</v>
      </c>
    </row>
    <row r="747" spans="13:14">
      <c r="M747" t="s">
        <v>1002</v>
      </c>
      <c r="N747" t="s">
        <v>1019</v>
      </c>
    </row>
    <row r="748" spans="13:14">
      <c r="M748" t="s">
        <v>1002</v>
      </c>
      <c r="N748" t="s">
        <v>1020</v>
      </c>
    </row>
    <row r="749" spans="13:14">
      <c r="M749" t="s">
        <v>1002</v>
      </c>
      <c r="N749" t="s">
        <v>1021</v>
      </c>
    </row>
    <row r="750" spans="13:14">
      <c r="M750" t="s">
        <v>1002</v>
      </c>
      <c r="N750" t="s">
        <v>1022</v>
      </c>
    </row>
    <row r="751" spans="13:14">
      <c r="M751" t="s">
        <v>1002</v>
      </c>
      <c r="N751" t="s">
        <v>1023</v>
      </c>
    </row>
    <row r="752" spans="13:14">
      <c r="M752" t="s">
        <v>1002</v>
      </c>
      <c r="N752" t="s">
        <v>1024</v>
      </c>
    </row>
    <row r="753" spans="13:14">
      <c r="M753" t="s">
        <v>1002</v>
      </c>
      <c r="N753" t="s">
        <v>1025</v>
      </c>
    </row>
    <row r="754" spans="13:14">
      <c r="M754" t="s">
        <v>1002</v>
      </c>
      <c r="N754" t="s">
        <v>1026</v>
      </c>
    </row>
    <row r="755" spans="13:14">
      <c r="M755" t="s">
        <v>1002</v>
      </c>
      <c r="N755" t="s">
        <v>1027</v>
      </c>
    </row>
    <row r="756" spans="13:14">
      <c r="M756" t="s">
        <v>1002</v>
      </c>
      <c r="N756" t="s">
        <v>1028</v>
      </c>
    </row>
    <row r="757" spans="13:14">
      <c r="M757" t="s">
        <v>1002</v>
      </c>
      <c r="N757" t="s">
        <v>1029</v>
      </c>
    </row>
    <row r="758" spans="13:14">
      <c r="M758" t="s">
        <v>1002</v>
      </c>
      <c r="N758" t="s">
        <v>1030</v>
      </c>
    </row>
    <row r="759" spans="13:14">
      <c r="M759" t="s">
        <v>1002</v>
      </c>
      <c r="N759" t="s">
        <v>1031</v>
      </c>
    </row>
    <row r="760" spans="13:14">
      <c r="M760" t="s">
        <v>1002</v>
      </c>
      <c r="N760" t="s">
        <v>1032</v>
      </c>
    </row>
    <row r="761" spans="13:14">
      <c r="M761" t="s">
        <v>1002</v>
      </c>
      <c r="N761" t="s">
        <v>1033</v>
      </c>
    </row>
    <row r="762" spans="13:14">
      <c r="M762" t="s">
        <v>1002</v>
      </c>
      <c r="N762" t="s">
        <v>1034</v>
      </c>
    </row>
    <row r="763" spans="13:14">
      <c r="M763" t="s">
        <v>1002</v>
      </c>
      <c r="N763" t="s">
        <v>613</v>
      </c>
    </row>
    <row r="764" spans="13:14">
      <c r="M764" t="s">
        <v>1002</v>
      </c>
      <c r="N764" t="s">
        <v>1035</v>
      </c>
    </row>
    <row r="765" spans="13:14">
      <c r="M765" t="s">
        <v>1002</v>
      </c>
      <c r="N765" t="s">
        <v>1036</v>
      </c>
    </row>
    <row r="766" spans="13:14">
      <c r="M766" t="s">
        <v>1002</v>
      </c>
      <c r="N766" t="s">
        <v>1037</v>
      </c>
    </row>
    <row r="767" spans="13:14">
      <c r="M767" t="s">
        <v>1002</v>
      </c>
      <c r="N767" t="s">
        <v>1038</v>
      </c>
    </row>
    <row r="768" spans="13:14">
      <c r="M768" t="s">
        <v>1039</v>
      </c>
      <c r="N768" t="s">
        <v>1040</v>
      </c>
    </row>
    <row r="769" spans="13:14">
      <c r="M769" t="s">
        <v>1039</v>
      </c>
      <c r="N769" t="s">
        <v>585</v>
      </c>
    </row>
    <row r="770" spans="13:14">
      <c r="M770" t="s">
        <v>1039</v>
      </c>
      <c r="N770" t="s">
        <v>1041</v>
      </c>
    </row>
    <row r="771" spans="13:14">
      <c r="M771" t="s">
        <v>1039</v>
      </c>
      <c r="N771" t="s">
        <v>1042</v>
      </c>
    </row>
    <row r="772" spans="13:14">
      <c r="M772" t="s">
        <v>1039</v>
      </c>
      <c r="N772" t="s">
        <v>1043</v>
      </c>
    </row>
    <row r="773" spans="13:14">
      <c r="M773" t="s">
        <v>1039</v>
      </c>
      <c r="N773" t="s">
        <v>1044</v>
      </c>
    </row>
    <row r="774" spans="13:14">
      <c r="M774" t="s">
        <v>1039</v>
      </c>
      <c r="N774" t="s">
        <v>1045</v>
      </c>
    </row>
    <row r="775" spans="13:14">
      <c r="M775" t="s">
        <v>1039</v>
      </c>
      <c r="N775" t="s">
        <v>1046</v>
      </c>
    </row>
    <row r="776" spans="13:14">
      <c r="M776" t="s">
        <v>1039</v>
      </c>
      <c r="N776" t="s">
        <v>1047</v>
      </c>
    </row>
    <row r="777" spans="13:14">
      <c r="M777" t="s">
        <v>1039</v>
      </c>
      <c r="N777" t="s">
        <v>1048</v>
      </c>
    </row>
    <row r="778" spans="13:14">
      <c r="M778" t="s">
        <v>1039</v>
      </c>
      <c r="N778" t="s">
        <v>1049</v>
      </c>
    </row>
    <row r="779" spans="13:14">
      <c r="M779" t="s">
        <v>1039</v>
      </c>
      <c r="N779" t="s">
        <v>1050</v>
      </c>
    </row>
    <row r="780" spans="13:14">
      <c r="M780" t="s">
        <v>1039</v>
      </c>
      <c r="N780" t="s">
        <v>1051</v>
      </c>
    </row>
    <row r="781" spans="13:14">
      <c r="M781" t="s">
        <v>1039</v>
      </c>
      <c r="N781" t="s">
        <v>1052</v>
      </c>
    </row>
    <row r="782" spans="13:14">
      <c r="M782" t="s">
        <v>1039</v>
      </c>
      <c r="N782" t="s">
        <v>1053</v>
      </c>
    </row>
    <row r="783" spans="13:14">
      <c r="M783" t="s">
        <v>1039</v>
      </c>
      <c r="N783" t="s">
        <v>1054</v>
      </c>
    </row>
    <row r="784" spans="13:14">
      <c r="M784" t="s">
        <v>1039</v>
      </c>
      <c r="N784" t="s">
        <v>1055</v>
      </c>
    </row>
    <row r="785" spans="13:14">
      <c r="M785" t="s">
        <v>1039</v>
      </c>
      <c r="N785" t="s">
        <v>1056</v>
      </c>
    </row>
    <row r="786" spans="13:14">
      <c r="M786" t="s">
        <v>1039</v>
      </c>
      <c r="N786" t="s">
        <v>1057</v>
      </c>
    </row>
    <row r="787" spans="13:14">
      <c r="M787" t="s">
        <v>1039</v>
      </c>
      <c r="N787" t="s">
        <v>1058</v>
      </c>
    </row>
    <row r="788" spans="13:14">
      <c r="M788" t="s">
        <v>1039</v>
      </c>
      <c r="N788" t="s">
        <v>1059</v>
      </c>
    </row>
    <row r="789" spans="13:14">
      <c r="M789" t="s">
        <v>1039</v>
      </c>
      <c r="N789" t="s">
        <v>396</v>
      </c>
    </row>
    <row r="790" spans="13:14">
      <c r="M790" t="s">
        <v>1039</v>
      </c>
      <c r="N790" t="s">
        <v>1060</v>
      </c>
    </row>
    <row r="791" spans="13:14">
      <c r="M791" t="s">
        <v>1039</v>
      </c>
      <c r="N791" t="s">
        <v>1061</v>
      </c>
    </row>
    <row r="792" spans="13:14">
      <c r="M792" t="s">
        <v>1039</v>
      </c>
      <c r="N792" t="s">
        <v>1062</v>
      </c>
    </row>
    <row r="793" spans="13:14">
      <c r="M793" t="s">
        <v>1039</v>
      </c>
      <c r="N793" t="s">
        <v>1063</v>
      </c>
    </row>
    <row r="794" spans="13:14">
      <c r="M794" t="s">
        <v>1039</v>
      </c>
      <c r="N794" t="s">
        <v>1064</v>
      </c>
    </row>
    <row r="795" spans="13:14">
      <c r="M795" t="s">
        <v>1039</v>
      </c>
      <c r="N795" t="s">
        <v>1065</v>
      </c>
    </row>
    <row r="796" spans="13:14">
      <c r="M796" t="s">
        <v>1039</v>
      </c>
      <c r="N796" t="s">
        <v>1066</v>
      </c>
    </row>
    <row r="797" spans="13:14">
      <c r="M797" t="s">
        <v>1067</v>
      </c>
      <c r="N797" t="s">
        <v>1068</v>
      </c>
    </row>
    <row r="798" spans="13:14">
      <c r="M798" t="s">
        <v>1067</v>
      </c>
      <c r="N798" t="s">
        <v>1069</v>
      </c>
    </row>
    <row r="799" spans="13:14">
      <c r="M799" t="s">
        <v>1070</v>
      </c>
      <c r="N799" t="s">
        <v>1071</v>
      </c>
    </row>
    <row r="800" spans="13:14">
      <c r="M800" t="s">
        <v>1070</v>
      </c>
      <c r="N800" t="s">
        <v>1072</v>
      </c>
    </row>
    <row r="801" spans="13:14">
      <c r="M801" t="s">
        <v>1070</v>
      </c>
      <c r="N801" t="s">
        <v>1073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N256"/>
  <sheetViews>
    <sheetView workbookViewId="0">
      <selection activeCell="B184" sqref="B184"/>
    </sheetView>
  </sheetViews>
  <sheetFormatPr baseColWidth="10" defaultRowHeight="15"/>
  <sheetData>
    <row r="1" spans="1:14">
      <c r="A1" t="s">
        <v>0</v>
      </c>
      <c r="M1" t="str">
        <f>A1&amp;B1&amp;C1&amp;D1&amp;E1&amp;F1&amp;G1&amp;H1&amp;I1&amp;J1&amp;K1&amp;L1</f>
        <v>&lt;?xml version="1.0" encoding="UTF-8"?&gt;</v>
      </c>
      <c r="N1" t="s">
        <v>140</v>
      </c>
    </row>
    <row r="2" spans="1:14">
      <c r="A2" t="s">
        <v>1</v>
      </c>
      <c r="M2" t="str">
        <f t="shared" ref="M2:M65" si="0">A2&amp;B2&amp;C2&amp;D2&amp;E2&amp;F2&amp;G2&amp;H2&amp;I2&amp;J2&amp;K2&amp;L2</f>
        <v>&lt;form xmlns="http://www.imsma.org/mdml" workbenchStatus="Needs Completion" lastModifiedDate="2014/06/18 13:54:09" template="FULE_IR3" templateVersion="1.0"&gt;</v>
      </c>
      <c r="N2" t="s">
        <v>140</v>
      </c>
    </row>
    <row r="3" spans="1:14">
      <c r="A3" t="s">
        <v>2</v>
      </c>
      <c r="M3" t="str">
        <f t="shared" si="0"/>
        <v xml:space="preserve">  &lt;pair&gt;</v>
      </c>
      <c r="N3" t="s">
        <v>140</v>
      </c>
    </row>
    <row r="4" spans="1:14">
      <c r="A4" t="s">
        <v>19</v>
      </c>
      <c r="M4" t="str">
        <f t="shared" si="0"/>
        <v xml:space="preserve">    &lt;formDataKey xmlns="http://www.imsma.org/formDataKey" type="Customdefinedfield" property="0a00-000b-11abcc3d48f-34acff4a-46-f82" index="0"&gt;</v>
      </c>
      <c r="N4" t="s">
        <v>140</v>
      </c>
    </row>
    <row r="5" spans="1:14">
      <c r="A5" t="s">
        <v>20</v>
      </c>
      <c r="M5" t="str">
        <f t="shared" si="0"/>
        <v xml:space="preserve">      &lt;formDataKey type="Hazardversion" property="cdfvalues" index="0" discriminator="Fecha del evento" /&gt;</v>
      </c>
      <c r="N5" t="s">
        <v>140</v>
      </c>
    </row>
    <row r="6" spans="1:14">
      <c r="A6" t="s">
        <v>21</v>
      </c>
      <c r="M6" t="str">
        <f t="shared" si="0"/>
        <v xml:space="preserve">    &lt;/formDataKey&gt;</v>
      </c>
      <c r="N6" t="s">
        <v>140</v>
      </c>
    </row>
    <row r="7" spans="1:14">
      <c r="A7" t="s">
        <v>4</v>
      </c>
      <c r="M7" t="str">
        <f t="shared" si="0"/>
        <v xml:space="preserve">    &lt;value&gt;</v>
      </c>
      <c r="N7" t="s">
        <v>140</v>
      </c>
    </row>
    <row r="8" spans="1:14">
      <c r="A8" t="s">
        <v>132</v>
      </c>
      <c r="B8" s="11">
        <f>'F-AE-02'!D26</f>
        <v>0</v>
      </c>
      <c r="C8" t="s">
        <v>133</v>
      </c>
      <c r="M8" t="str">
        <f t="shared" si="0"/>
        <v xml:space="preserve">      &lt;date&gt;0&lt;/date&gt;</v>
      </c>
      <c r="N8" t="s">
        <v>140</v>
      </c>
    </row>
    <row r="9" spans="1:14">
      <c r="A9" t="s">
        <v>17</v>
      </c>
      <c r="M9" t="str">
        <f t="shared" si="0"/>
        <v xml:space="preserve">    &lt;/value&gt;</v>
      </c>
      <c r="N9" t="s">
        <v>140</v>
      </c>
    </row>
    <row r="10" spans="1:14">
      <c r="A10" t="s">
        <v>18</v>
      </c>
      <c r="M10" t="str">
        <f t="shared" si="0"/>
        <v xml:space="preserve">  &lt;/pair&gt;</v>
      </c>
      <c r="N10" t="s">
        <v>140</v>
      </c>
    </row>
    <row r="11" spans="1:14">
      <c r="A11" t="s">
        <v>2</v>
      </c>
      <c r="M11" t="str">
        <f t="shared" si="0"/>
        <v xml:space="preserve">  &lt;pair&gt;</v>
      </c>
      <c r="N11" t="s">
        <v>140</v>
      </c>
    </row>
    <row r="12" spans="1:14">
      <c r="A12" t="s">
        <v>23</v>
      </c>
      <c r="M12" t="str">
        <f t="shared" si="0"/>
        <v xml:space="preserve">    &lt;formDataKey xmlns="http://www.imsma.org/formDataKey" type="Fieldreport" property="reportedByPosition" index="0" /&gt;</v>
      </c>
      <c r="N12" t="s">
        <v>140</v>
      </c>
    </row>
    <row r="13" spans="1:14">
      <c r="A13" t="s">
        <v>4</v>
      </c>
      <c r="M13" t="str">
        <f t="shared" si="0"/>
        <v xml:space="preserve">    &lt;value&gt;</v>
      </c>
      <c r="N13" t="s">
        <v>140</v>
      </c>
    </row>
    <row r="14" spans="1:14">
      <c r="A14" t="s">
        <v>134</v>
      </c>
      <c r="B14">
        <f>'F-AE-02'!D18</f>
        <v>0</v>
      </c>
      <c r="C14" t="s">
        <v>135</v>
      </c>
      <c r="M14" t="str">
        <f t="shared" si="0"/>
        <v xml:space="preserve">      &lt;text&gt;0&lt;/text&gt;</v>
      </c>
      <c r="N14" t="s">
        <v>140</v>
      </c>
    </row>
    <row r="15" spans="1:14">
      <c r="A15" t="s">
        <v>17</v>
      </c>
      <c r="M15" t="str">
        <f t="shared" si="0"/>
        <v xml:space="preserve">    &lt;/value&gt;</v>
      </c>
      <c r="N15" t="s">
        <v>140</v>
      </c>
    </row>
    <row r="16" spans="1:14">
      <c r="A16" t="s">
        <v>18</v>
      </c>
      <c r="M16" t="str">
        <f t="shared" si="0"/>
        <v xml:space="preserve">  &lt;/pair&gt;</v>
      </c>
      <c r="N16" t="s">
        <v>140</v>
      </c>
    </row>
    <row r="17" spans="1:14">
      <c r="A17" t="s">
        <v>2</v>
      </c>
      <c r="M17" t="str">
        <f t="shared" si="0"/>
        <v xml:space="preserve">  &lt;pair&gt;</v>
      </c>
      <c r="N17" t="s">
        <v>140</v>
      </c>
    </row>
    <row r="18" spans="1:14">
      <c r="A18" t="s">
        <v>25</v>
      </c>
      <c r="M18" t="str">
        <f t="shared" si="0"/>
        <v xml:space="preserve">    &lt;formDataKey xmlns="http://www.imsma.org/formDataKey" type="Fieldreport" property="reportedBy" index="0" /&gt;</v>
      </c>
      <c r="N18" t="s">
        <v>140</v>
      </c>
    </row>
    <row r="19" spans="1:14">
      <c r="A19" t="s">
        <v>4</v>
      </c>
      <c r="M19" t="str">
        <f t="shared" si="0"/>
        <v xml:space="preserve">    &lt;value&gt;</v>
      </c>
      <c r="N19" t="s">
        <v>140</v>
      </c>
    </row>
    <row r="20" spans="1:14">
      <c r="A20" t="s">
        <v>134</v>
      </c>
      <c r="B20">
        <f>'F-AE-02'!D14</f>
        <v>0</v>
      </c>
      <c r="C20" t="s">
        <v>135</v>
      </c>
      <c r="M20" t="str">
        <f t="shared" si="0"/>
        <v xml:space="preserve">      &lt;text&gt;0&lt;/text&gt;</v>
      </c>
      <c r="N20" t="s">
        <v>140</v>
      </c>
    </row>
    <row r="21" spans="1:14">
      <c r="A21" t="s">
        <v>17</v>
      </c>
      <c r="M21" t="str">
        <f t="shared" si="0"/>
        <v xml:space="preserve">    &lt;/value&gt;</v>
      </c>
      <c r="N21" t="s">
        <v>140</v>
      </c>
    </row>
    <row r="22" spans="1:14">
      <c r="A22" t="s">
        <v>18</v>
      </c>
      <c r="M22" t="str">
        <f t="shared" si="0"/>
        <v xml:space="preserve">  &lt;/pair&gt;</v>
      </c>
      <c r="N22" t="s">
        <v>140</v>
      </c>
    </row>
    <row r="23" spans="1:14">
      <c r="A23" t="s">
        <v>2</v>
      </c>
      <c r="M23" t="str">
        <f t="shared" si="0"/>
        <v xml:space="preserve">  &lt;pair&gt;</v>
      </c>
      <c r="N23" t="s">
        <v>140</v>
      </c>
    </row>
    <row r="24" spans="1:14">
      <c r="A24" t="s">
        <v>27</v>
      </c>
      <c r="M24" t="str">
        <f t="shared" si="0"/>
        <v xml:space="preserve">    &lt;formDataKey xmlns="http://www.imsma.org/formDataKey" type="Hazardversion" property="name" index="0" /&gt;</v>
      </c>
      <c r="N24" t="s">
        <v>140</v>
      </c>
    </row>
    <row r="25" spans="1:14">
      <c r="A25" t="s">
        <v>4</v>
      </c>
      <c r="M25" t="str">
        <f t="shared" si="0"/>
        <v xml:space="preserve">    &lt;value&gt;</v>
      </c>
      <c r="N25" t="s">
        <v>140</v>
      </c>
    </row>
    <row r="26" spans="1:14">
      <c r="A26" t="s">
        <v>134</v>
      </c>
      <c r="B26">
        <f>'F-AE-02'!D34</f>
        <v>0</v>
      </c>
      <c r="C26" t="s">
        <v>135</v>
      </c>
      <c r="M26" t="str">
        <f t="shared" si="0"/>
        <v xml:space="preserve">      &lt;text&gt;0&lt;/text&gt;</v>
      </c>
      <c r="N26" t="s">
        <v>140</v>
      </c>
    </row>
    <row r="27" spans="1:14">
      <c r="A27" t="s">
        <v>17</v>
      </c>
      <c r="M27" t="str">
        <f t="shared" si="0"/>
        <v xml:space="preserve">    &lt;/value&gt;</v>
      </c>
      <c r="N27" t="s">
        <v>140</v>
      </c>
    </row>
    <row r="28" spans="1:14">
      <c r="A28" t="s">
        <v>18</v>
      </c>
      <c r="M28" t="str">
        <f t="shared" si="0"/>
        <v xml:space="preserve">  &lt;/pair&gt;</v>
      </c>
      <c r="N28" t="s">
        <v>140</v>
      </c>
    </row>
    <row r="29" spans="1:14">
      <c r="A29" t="s">
        <v>2</v>
      </c>
      <c r="M29" t="str">
        <f t="shared" si="0"/>
        <v xml:space="preserve">  &lt;pair&gt;</v>
      </c>
      <c r="N29" t="s">
        <v>140</v>
      </c>
    </row>
    <row r="30" spans="1:14">
      <c r="A30" t="s">
        <v>29</v>
      </c>
      <c r="M30" t="str">
        <f t="shared" si="0"/>
        <v xml:space="preserve">    &lt;formDataKey xmlns="http://www.imsma.org/formDataKey" type="Fieldreport" property="localId" index="0" /&gt;</v>
      </c>
      <c r="N30" t="s">
        <v>140</v>
      </c>
    </row>
    <row r="31" spans="1:14">
      <c r="A31" t="s">
        <v>4</v>
      </c>
      <c r="M31" t="str">
        <f t="shared" si="0"/>
        <v xml:space="preserve">    &lt;value&gt;</v>
      </c>
      <c r="N31" t="s">
        <v>140</v>
      </c>
    </row>
    <row r="32" spans="1:14">
      <c r="A32" t="s">
        <v>136</v>
      </c>
      <c r="M32" t="str">
        <f t="shared" si="0"/>
        <v xml:space="preserve">      &lt;text&gt;&lt;/text&gt;</v>
      </c>
      <c r="N32" t="s">
        <v>140</v>
      </c>
    </row>
    <row r="33" spans="1:14">
      <c r="A33" t="s">
        <v>17</v>
      </c>
      <c r="M33" t="str">
        <f t="shared" si="0"/>
        <v xml:space="preserve">    &lt;/value&gt;</v>
      </c>
      <c r="N33" t="s">
        <v>140</v>
      </c>
    </row>
    <row r="34" spans="1:14">
      <c r="A34" t="s">
        <v>18</v>
      </c>
      <c r="M34" t="str">
        <f t="shared" si="0"/>
        <v xml:space="preserve">  &lt;/pair&gt;</v>
      </c>
      <c r="N34" t="s">
        <v>140</v>
      </c>
    </row>
    <row r="35" spans="1:14">
      <c r="A35" t="s">
        <v>2</v>
      </c>
      <c r="M35" t="str">
        <f t="shared" si="0"/>
        <v xml:space="preserve">  &lt;pair&gt;</v>
      </c>
      <c r="N35" t="s">
        <v>140</v>
      </c>
    </row>
    <row r="36" spans="1:14">
      <c r="A36" t="s">
        <v>31</v>
      </c>
      <c r="M36" t="str">
        <f t="shared" si="0"/>
        <v xml:space="preserve">    &lt;formDataKey xmlns="http://www.imsma.org/formDataKey" type="Hazardversion" property="localId" index="0" /&gt;</v>
      </c>
      <c r="N36" t="s">
        <v>140</v>
      </c>
    </row>
    <row r="37" spans="1:14">
      <c r="A37" t="s">
        <v>4</v>
      </c>
      <c r="M37" t="str">
        <f t="shared" si="0"/>
        <v xml:space="preserve">    &lt;value&gt;</v>
      </c>
      <c r="N37" t="s">
        <v>140</v>
      </c>
    </row>
    <row r="38" spans="1:14">
      <c r="A38" t="s">
        <v>136</v>
      </c>
      <c r="M38" t="str">
        <f t="shared" si="0"/>
        <v xml:space="preserve">      &lt;text&gt;&lt;/text&gt;</v>
      </c>
      <c r="N38" t="s">
        <v>140</v>
      </c>
    </row>
    <row r="39" spans="1:14">
      <c r="A39" t="s">
        <v>17</v>
      </c>
      <c r="M39" t="str">
        <f t="shared" si="0"/>
        <v xml:space="preserve">    &lt;/value&gt;</v>
      </c>
      <c r="N39" t="s">
        <v>140</v>
      </c>
    </row>
    <row r="40" spans="1:14">
      <c r="A40" t="s">
        <v>18</v>
      </c>
      <c r="M40" t="str">
        <f t="shared" si="0"/>
        <v xml:space="preserve">  &lt;/pair&gt;</v>
      </c>
      <c r="N40" t="s">
        <v>140</v>
      </c>
    </row>
    <row r="41" spans="1:14">
      <c r="A41" t="s">
        <v>2</v>
      </c>
      <c r="M41" t="str">
        <f t="shared" si="0"/>
        <v xml:space="preserve">  &lt;pair&gt;</v>
      </c>
      <c r="N41" t="s">
        <v>140</v>
      </c>
    </row>
    <row r="42" spans="1:14">
      <c r="A42" t="s">
        <v>33</v>
      </c>
      <c r="M42" t="str">
        <f t="shared" si="0"/>
        <v xml:space="preserve">    &lt;formDataKey xmlns="http://www.imsma.org/formDataKey" type="Fieldreport" property="dateOfReport" index="0" /&gt;</v>
      </c>
      <c r="N42" t="s">
        <v>140</v>
      </c>
    </row>
    <row r="43" spans="1:14">
      <c r="A43" t="s">
        <v>4</v>
      </c>
      <c r="M43" t="str">
        <f t="shared" si="0"/>
        <v xml:space="preserve">    &lt;value&gt;</v>
      </c>
      <c r="N43" t="s">
        <v>140</v>
      </c>
    </row>
    <row r="44" spans="1:14">
      <c r="A44" t="s">
        <v>132</v>
      </c>
      <c r="B44" s="11">
        <f>'F-AE-02'!D12</f>
        <v>0</v>
      </c>
      <c r="C44" t="s">
        <v>133</v>
      </c>
      <c r="M44" t="str">
        <f t="shared" si="0"/>
        <v xml:space="preserve">      &lt;date&gt;0&lt;/date&gt;</v>
      </c>
      <c r="N44" t="s">
        <v>140</v>
      </c>
    </row>
    <row r="45" spans="1:14">
      <c r="A45" t="s">
        <v>17</v>
      </c>
      <c r="M45" t="str">
        <f t="shared" si="0"/>
        <v xml:space="preserve">    &lt;/value&gt;</v>
      </c>
      <c r="N45" t="s">
        <v>140</v>
      </c>
    </row>
    <row r="46" spans="1:14">
      <c r="A46" t="s">
        <v>18</v>
      </c>
      <c r="M46" t="str">
        <f t="shared" si="0"/>
        <v xml:space="preserve">  &lt;/pair&gt;</v>
      </c>
      <c r="N46" t="s">
        <v>140</v>
      </c>
    </row>
    <row r="47" spans="1:14">
      <c r="A47" s="12" t="s">
        <v>2</v>
      </c>
      <c r="M47" t="str">
        <f t="shared" si="0"/>
        <v xml:space="preserve">  &lt;pair&gt;</v>
      </c>
      <c r="N47" t="s">
        <v>140</v>
      </c>
    </row>
    <row r="48" spans="1:14">
      <c r="A48" s="12" t="s">
        <v>150</v>
      </c>
      <c r="B48" t="e">
        <f>Variables_imsma!G2</f>
        <v>#N/A</v>
      </c>
      <c r="C48" t="s">
        <v>149</v>
      </c>
      <c r="M48" t="e">
        <f t="shared" si="0"/>
        <v>#N/A</v>
      </c>
      <c r="N48" t="s">
        <v>140</v>
      </c>
    </row>
    <row r="49" spans="1:14">
      <c r="A49" s="12" t="s">
        <v>4</v>
      </c>
      <c r="M49" t="str">
        <f t="shared" si="0"/>
        <v xml:space="preserve">    &lt;value&gt;</v>
      </c>
      <c r="N49" t="s">
        <v>140</v>
      </c>
    </row>
    <row r="50" spans="1:14">
      <c r="A50" s="12" t="s">
        <v>145</v>
      </c>
      <c r="B50" t="e">
        <f>Variables_imsma!F2</f>
        <v>#N/A</v>
      </c>
      <c r="C50" t="s">
        <v>147</v>
      </c>
      <c r="D50" t="e">
        <f>Variables_imsma!G2</f>
        <v>#N/A</v>
      </c>
      <c r="E50" t="s">
        <v>149</v>
      </c>
      <c r="M50" t="e">
        <f t="shared" si="0"/>
        <v>#N/A</v>
      </c>
      <c r="N50" t="s">
        <v>140</v>
      </c>
    </row>
    <row r="51" spans="1:14">
      <c r="A51" s="12" t="s">
        <v>17</v>
      </c>
      <c r="M51" t="str">
        <f t="shared" si="0"/>
        <v xml:space="preserve">    &lt;/value&gt;</v>
      </c>
      <c r="N51" t="s">
        <v>140</v>
      </c>
    </row>
    <row r="52" spans="1:14">
      <c r="A52" s="12" t="s">
        <v>18</v>
      </c>
      <c r="M52" t="str">
        <f t="shared" si="0"/>
        <v xml:space="preserve">  &lt;/pair&gt;</v>
      </c>
      <c r="N52" t="s">
        <v>140</v>
      </c>
    </row>
    <row r="53" spans="1:14">
      <c r="A53" t="s">
        <v>2</v>
      </c>
      <c r="M53" t="str">
        <f t="shared" si="0"/>
        <v xml:space="preserve">  &lt;pair&gt;</v>
      </c>
      <c r="N53" t="s">
        <v>140</v>
      </c>
    </row>
    <row r="54" spans="1:14">
      <c r="A54" t="s">
        <v>40</v>
      </c>
      <c r="M54" t="str">
        <f t="shared" si="0"/>
        <v xml:space="preserve">    &lt;formDataKey xmlns="http://www.imsma.org/formDataKey" type="Hazardversion" property="terrainLocalInformation" index="0" /&gt;</v>
      </c>
      <c r="N54" t="s">
        <v>140</v>
      </c>
    </row>
    <row r="55" spans="1:14">
      <c r="A55" t="s">
        <v>4</v>
      </c>
      <c r="M55" t="str">
        <f t="shared" si="0"/>
        <v xml:space="preserve">    &lt;value&gt;</v>
      </c>
      <c r="N55" t="s">
        <v>140</v>
      </c>
    </row>
    <row r="56" spans="1:14">
      <c r="A56" t="s">
        <v>138</v>
      </c>
      <c r="B56">
        <f>'F-AE-02'!B39</f>
        <v>0</v>
      </c>
      <c r="C56" t="s">
        <v>139</v>
      </c>
      <c r="M56" t="str">
        <f t="shared" si="0"/>
        <v xml:space="preserve">      &lt;multilineText&gt;0&lt;/multilineText&gt;</v>
      </c>
      <c r="N56" t="s">
        <v>140</v>
      </c>
    </row>
    <row r="57" spans="1:14">
      <c r="A57" t="s">
        <v>17</v>
      </c>
      <c r="M57" t="str">
        <f t="shared" si="0"/>
        <v xml:space="preserve">    &lt;/value&gt;</v>
      </c>
      <c r="N57" t="s">
        <v>140</v>
      </c>
    </row>
    <row r="58" spans="1:14">
      <c r="A58" t="s">
        <v>18</v>
      </c>
      <c r="M58" t="str">
        <f t="shared" si="0"/>
        <v xml:space="preserve">  &lt;/pair&gt;</v>
      </c>
      <c r="N58" t="s">
        <v>140</v>
      </c>
    </row>
    <row r="59" spans="1:14">
      <c r="A59" s="12" t="s">
        <v>2</v>
      </c>
      <c r="M59" t="str">
        <f t="shared" si="0"/>
        <v xml:space="preserve">  &lt;pair&gt;</v>
      </c>
      <c r="N59" t="s">
        <v>140</v>
      </c>
    </row>
    <row r="60" spans="1:14">
      <c r="A60" s="12" t="s">
        <v>163</v>
      </c>
      <c r="B60" t="e">
        <f>Variables_imsma!G7</f>
        <v>#N/A</v>
      </c>
      <c r="C60" t="s">
        <v>149</v>
      </c>
      <c r="M60" t="e">
        <f t="shared" si="0"/>
        <v>#N/A</v>
      </c>
      <c r="N60" t="s">
        <v>140</v>
      </c>
    </row>
    <row r="61" spans="1:14">
      <c r="A61" s="12" t="s">
        <v>4</v>
      </c>
      <c r="M61" t="str">
        <f t="shared" si="0"/>
        <v xml:space="preserve">    &lt;value&gt;</v>
      </c>
      <c r="N61" t="s">
        <v>140</v>
      </c>
    </row>
    <row r="62" spans="1:14">
      <c r="A62" s="12" t="s">
        <v>145</v>
      </c>
      <c r="B62" t="e">
        <f>Variables_imsma!F7</f>
        <v>#N/A</v>
      </c>
      <c r="C62" t="s">
        <v>147</v>
      </c>
      <c r="D62" t="e">
        <f>Variables_imsma!G7</f>
        <v>#N/A</v>
      </c>
      <c r="E62" t="s">
        <v>149</v>
      </c>
      <c r="M62" t="e">
        <f t="shared" si="0"/>
        <v>#N/A</v>
      </c>
      <c r="N62" t="s">
        <v>140</v>
      </c>
    </row>
    <row r="63" spans="1:14">
      <c r="A63" s="12" t="s">
        <v>17</v>
      </c>
      <c r="M63" t="str">
        <f t="shared" si="0"/>
        <v xml:space="preserve">    &lt;/value&gt;</v>
      </c>
      <c r="N63" t="s">
        <v>140</v>
      </c>
    </row>
    <row r="64" spans="1:14">
      <c r="A64" s="12" t="s">
        <v>18</v>
      </c>
      <c r="M64" t="str">
        <f t="shared" si="0"/>
        <v xml:space="preserve">  &lt;/pair&gt;</v>
      </c>
      <c r="N64" t="s">
        <v>140</v>
      </c>
    </row>
    <row r="65" spans="1:14">
      <c r="A65" t="s">
        <v>2</v>
      </c>
      <c r="M65" t="str">
        <f t="shared" si="0"/>
        <v xml:space="preserve">  &lt;pair&gt;</v>
      </c>
      <c r="N65" t="s">
        <v>140</v>
      </c>
    </row>
    <row r="66" spans="1:14">
      <c r="A66" t="s">
        <v>44</v>
      </c>
      <c r="M66" t="str">
        <f t="shared" ref="M66:M129" si="1">A66&amp;B66&amp;C66&amp;D66&amp;E66&amp;F66&amp;G66&amp;H66&amp;I66&amp;J66&amp;K66&amp;L66</f>
        <v xml:space="preserve">    &lt;formDataKey xmlns="http://www.imsma.org/formDataKey" type="Customdefinedfield" property="7f00-0001-11ab6b0a899-925c6544-13-f22" index="0"&gt;</v>
      </c>
      <c r="N66" t="s">
        <v>140</v>
      </c>
    </row>
    <row r="67" spans="1:14">
      <c r="A67" t="s">
        <v>45</v>
      </c>
      <c r="M67" t="str">
        <f t="shared" si="1"/>
        <v xml:space="preserve">      &lt;formDataKey type="Hazardversion" property="cdfvalues" index="0" discriminator="Cual territorio" /&gt;</v>
      </c>
      <c r="N67" t="s">
        <v>140</v>
      </c>
    </row>
    <row r="68" spans="1:14">
      <c r="A68" t="s">
        <v>21</v>
      </c>
      <c r="M68" t="str">
        <f t="shared" si="1"/>
        <v xml:space="preserve">    &lt;/formDataKey&gt;</v>
      </c>
      <c r="N68" t="s">
        <v>140</v>
      </c>
    </row>
    <row r="69" spans="1:14">
      <c r="A69" t="s">
        <v>4</v>
      </c>
      <c r="M69" t="str">
        <f t="shared" si="1"/>
        <v xml:space="preserve">    &lt;value&gt;</v>
      </c>
      <c r="N69" t="s">
        <v>140</v>
      </c>
    </row>
    <row r="70" spans="1:14">
      <c r="A70" t="s">
        <v>138</v>
      </c>
      <c r="B70">
        <f>'F-AE-02'!D91</f>
        <v>0</v>
      </c>
      <c r="C70" t="s">
        <v>139</v>
      </c>
      <c r="M70" t="str">
        <f t="shared" si="1"/>
        <v xml:space="preserve">      &lt;multilineText&gt;0&lt;/multilineText&gt;</v>
      </c>
      <c r="N70" t="s">
        <v>140</v>
      </c>
    </row>
    <row r="71" spans="1:14">
      <c r="A71" t="s">
        <v>17</v>
      </c>
      <c r="M71" t="str">
        <f t="shared" si="1"/>
        <v xml:space="preserve">    &lt;/value&gt;</v>
      </c>
      <c r="N71" t="s">
        <v>140</v>
      </c>
    </row>
    <row r="72" spans="1:14">
      <c r="A72" t="s">
        <v>18</v>
      </c>
      <c r="M72" t="str">
        <f t="shared" si="1"/>
        <v xml:space="preserve">  &lt;/pair&gt;</v>
      </c>
      <c r="N72" t="s">
        <v>140</v>
      </c>
    </row>
    <row r="73" spans="1:14">
      <c r="A73" s="12" t="s">
        <v>2</v>
      </c>
      <c r="M73" t="str">
        <f t="shared" si="1"/>
        <v xml:space="preserve">  &lt;pair&gt;</v>
      </c>
      <c r="N73" t="s">
        <v>140</v>
      </c>
    </row>
    <row r="74" spans="1:14">
      <c r="A74" s="12" t="s">
        <v>167</v>
      </c>
      <c r="B74" t="e">
        <f>Variables_imsma!G12</f>
        <v>#N/A</v>
      </c>
      <c r="C74" t="s">
        <v>231</v>
      </c>
      <c r="M74" t="e">
        <f t="shared" si="1"/>
        <v>#N/A</v>
      </c>
      <c r="N74" t="s">
        <v>140</v>
      </c>
    </row>
    <row r="75" spans="1:14">
      <c r="A75" s="12" t="s">
        <v>4</v>
      </c>
      <c r="M75" t="str">
        <f t="shared" si="1"/>
        <v xml:space="preserve">    &lt;value&gt;</v>
      </c>
      <c r="N75" t="s">
        <v>140</v>
      </c>
    </row>
    <row r="76" spans="1:14">
      <c r="A76" s="12" t="s">
        <v>145</v>
      </c>
      <c r="B76" t="e">
        <f>Variables_imsma!F12</f>
        <v>#N/A</v>
      </c>
      <c r="C76" t="s">
        <v>147</v>
      </c>
      <c r="D76" t="e">
        <f>Variables_imsma!G12</f>
        <v>#N/A</v>
      </c>
      <c r="E76" t="s">
        <v>231</v>
      </c>
      <c r="M76" t="e">
        <f t="shared" si="1"/>
        <v>#N/A</v>
      </c>
      <c r="N76" t="s">
        <v>140</v>
      </c>
    </row>
    <row r="77" spans="1:14">
      <c r="A77" s="12" t="s">
        <v>17</v>
      </c>
      <c r="M77" t="str">
        <f t="shared" si="1"/>
        <v xml:space="preserve">    &lt;/value&gt;</v>
      </c>
      <c r="N77" t="s">
        <v>140</v>
      </c>
    </row>
    <row r="78" spans="1:14">
      <c r="A78" s="12" t="s">
        <v>18</v>
      </c>
      <c r="M78" t="str">
        <f t="shared" si="1"/>
        <v xml:space="preserve">  &lt;/pair&gt;</v>
      </c>
      <c r="N78" t="s">
        <v>140</v>
      </c>
    </row>
    <row r="79" spans="1:14">
      <c r="A79" s="13" t="s">
        <v>2</v>
      </c>
      <c r="M79" t="str">
        <f t="shared" si="1"/>
        <v xml:space="preserve">  &lt;pair&gt;</v>
      </c>
      <c r="N79" t="s">
        <v>140</v>
      </c>
    </row>
    <row r="80" spans="1:14">
      <c r="A80" s="13" t="s">
        <v>49</v>
      </c>
      <c r="M80" t="str">
        <f t="shared" si="1"/>
        <v xml:space="preserve">    &lt;formDataKey xmlns="http://www.imsma.org/formDataKey" type="Customdefinedfield" property="7f00-0001-11ab75ad4fd-7356fef3-3-2545" index="0"&gt;</v>
      </c>
      <c r="N80" t="s">
        <v>140</v>
      </c>
    </row>
    <row r="81" spans="1:14">
      <c r="A81" s="13" t="s">
        <v>50</v>
      </c>
      <c r="M81" t="str">
        <f t="shared" si="1"/>
        <v xml:space="preserve">      &lt;formDataKey type="Hazardversion" property="cdfvalues" index="0" discriminator="Cual existe poblacion afectada" /&gt;</v>
      </c>
      <c r="N81" t="s">
        <v>140</v>
      </c>
    </row>
    <row r="82" spans="1:14">
      <c r="A82" s="13" t="s">
        <v>21</v>
      </c>
      <c r="M82" t="str">
        <f t="shared" si="1"/>
        <v xml:space="preserve">    &lt;/formDataKey&gt;</v>
      </c>
      <c r="N82" t="s">
        <v>140</v>
      </c>
    </row>
    <row r="83" spans="1:14">
      <c r="A83" s="13" t="s">
        <v>4</v>
      </c>
      <c r="M83" t="str">
        <f t="shared" si="1"/>
        <v xml:space="preserve">    &lt;value&gt;</v>
      </c>
      <c r="N83" t="s">
        <v>140</v>
      </c>
    </row>
    <row r="84" spans="1:14">
      <c r="A84" s="13" t="s">
        <v>138</v>
      </c>
      <c r="B84">
        <f>'F-AE-02'!D95</f>
        <v>0</v>
      </c>
      <c r="C84" t="s">
        <v>139</v>
      </c>
      <c r="M84" t="str">
        <f t="shared" si="1"/>
        <v xml:space="preserve">      &lt;multilineText&gt;0&lt;/multilineText&gt;</v>
      </c>
      <c r="N84" t="s">
        <v>140</v>
      </c>
    </row>
    <row r="85" spans="1:14">
      <c r="A85" s="13" t="s">
        <v>17</v>
      </c>
      <c r="M85" t="str">
        <f t="shared" si="1"/>
        <v xml:space="preserve">    &lt;/value&gt;</v>
      </c>
      <c r="N85" t="s">
        <v>140</v>
      </c>
    </row>
    <row r="86" spans="1:14">
      <c r="A86" s="13" t="s">
        <v>18</v>
      </c>
      <c r="M86" t="str">
        <f t="shared" si="1"/>
        <v xml:space="preserve">  &lt;/pair&gt;</v>
      </c>
      <c r="N86" t="s">
        <v>140</v>
      </c>
    </row>
    <row r="87" spans="1:14">
      <c r="A87" t="s">
        <v>2</v>
      </c>
      <c r="M87" t="str">
        <f t="shared" si="1"/>
        <v xml:space="preserve">  &lt;pair&gt;</v>
      </c>
      <c r="N87" t="s">
        <v>140</v>
      </c>
    </row>
    <row r="88" spans="1:14">
      <c r="A88" t="s">
        <v>169</v>
      </c>
      <c r="B88">
        <f>B92</f>
        <v>0</v>
      </c>
      <c r="C88" t="s">
        <v>170</v>
      </c>
      <c r="M88" t="str">
        <f t="shared" si="1"/>
        <v xml:space="preserve">    &lt;formDataKey xmlns="http://www.imsma.org/formDataKey" type="Customdefinedfield" property="7f00-0001-11ab75a20d0-1b102093-0-ecb7" index="0" discriminator="0"&gt;</v>
      </c>
      <c r="N88" t="s">
        <v>140</v>
      </c>
    </row>
    <row r="89" spans="1:14">
      <c r="A89" t="s">
        <v>53</v>
      </c>
      <c r="M89" t="str">
        <f t="shared" si="1"/>
        <v xml:space="preserve">      &lt;formDataKey type="Hazardversion" property="cdfvalues" index="0" discriminator="Existe poblacion afectada" /&gt;</v>
      </c>
      <c r="N89" t="s">
        <v>140</v>
      </c>
    </row>
    <row r="90" spans="1:14">
      <c r="A90" t="s">
        <v>21</v>
      </c>
      <c r="M90" t="str">
        <f t="shared" si="1"/>
        <v xml:space="preserve">    &lt;/formDataKey&gt;</v>
      </c>
      <c r="N90" t="s">
        <v>140</v>
      </c>
    </row>
    <row r="91" spans="1:14">
      <c r="A91" t="s">
        <v>4</v>
      </c>
      <c r="M91" t="str">
        <f t="shared" si="1"/>
        <v xml:space="preserve">    &lt;value&gt;</v>
      </c>
      <c r="N91" t="s">
        <v>140</v>
      </c>
    </row>
    <row r="92" spans="1:14">
      <c r="A92" t="s">
        <v>134</v>
      </c>
      <c r="B92">
        <f>'F-AE-02'!D93</f>
        <v>0</v>
      </c>
      <c r="C92" t="s">
        <v>135</v>
      </c>
      <c r="M92" t="str">
        <f t="shared" si="1"/>
        <v xml:space="preserve">      &lt;text&gt;0&lt;/text&gt;</v>
      </c>
      <c r="N92" t="s">
        <v>140</v>
      </c>
    </row>
    <row r="93" spans="1:14">
      <c r="A93" t="s">
        <v>17</v>
      </c>
      <c r="M93" t="str">
        <f t="shared" si="1"/>
        <v xml:space="preserve">    &lt;/value&gt;</v>
      </c>
      <c r="N93" t="s">
        <v>140</v>
      </c>
    </row>
    <row r="94" spans="1:14">
      <c r="A94" t="s">
        <v>18</v>
      </c>
      <c r="M94" t="str">
        <f t="shared" si="1"/>
        <v xml:space="preserve">  &lt;/pair&gt;</v>
      </c>
      <c r="N94" t="s">
        <v>140</v>
      </c>
    </row>
    <row r="95" spans="1:14">
      <c r="A95" t="s">
        <v>2</v>
      </c>
      <c r="M95" t="str">
        <f t="shared" si="1"/>
        <v xml:space="preserve">  &lt;pair&gt;</v>
      </c>
      <c r="N95" t="s">
        <v>140</v>
      </c>
    </row>
    <row r="96" spans="1:14">
      <c r="A96" t="s">
        <v>171</v>
      </c>
      <c r="B96">
        <f>B100</f>
        <v>0</v>
      </c>
      <c r="C96" t="s">
        <v>170</v>
      </c>
      <c r="M96" t="str">
        <f t="shared" si="1"/>
        <v xml:space="preserve">    &lt;formDataKey xmlns="http://www.imsma.org/formDataKey" type="Customdefinedfield" property="7f00-0001-11ab75bb04a-f854cb0c-4-94b7" index="0" discriminator="0"&gt;</v>
      </c>
      <c r="N96" t="s">
        <v>140</v>
      </c>
    </row>
    <row r="97" spans="1:14">
      <c r="A97" t="s">
        <v>56</v>
      </c>
      <c r="M97" t="str">
        <f t="shared" si="1"/>
        <v xml:space="preserve">      &lt;formDataKey type="Hazardversion" property="cdfvalues" index="0" discriminator="Se ha senalizado el area" /&gt;</v>
      </c>
      <c r="N97" t="s">
        <v>140</v>
      </c>
    </row>
    <row r="98" spans="1:14">
      <c r="A98" t="s">
        <v>21</v>
      </c>
      <c r="M98" t="str">
        <f t="shared" si="1"/>
        <v xml:space="preserve">    &lt;/formDataKey&gt;</v>
      </c>
      <c r="N98" t="s">
        <v>140</v>
      </c>
    </row>
    <row r="99" spans="1:14">
      <c r="A99" t="s">
        <v>4</v>
      </c>
      <c r="M99" t="str">
        <f t="shared" si="1"/>
        <v xml:space="preserve">    &lt;value&gt;</v>
      </c>
      <c r="N99" t="s">
        <v>140</v>
      </c>
    </row>
    <row r="100" spans="1:14">
      <c r="A100" t="s">
        <v>134</v>
      </c>
      <c r="B100">
        <f>'F-AE-02'!D87</f>
        <v>0</v>
      </c>
      <c r="C100" t="s">
        <v>135</v>
      </c>
      <c r="M100" t="str">
        <f t="shared" si="1"/>
        <v xml:space="preserve">      &lt;text&gt;0&lt;/text&gt;</v>
      </c>
      <c r="N100" t="s">
        <v>140</v>
      </c>
    </row>
    <row r="101" spans="1:14">
      <c r="A101" t="s">
        <v>17</v>
      </c>
      <c r="M101" t="str">
        <f t="shared" si="1"/>
        <v xml:space="preserve">    &lt;/value&gt;</v>
      </c>
      <c r="N101" t="s">
        <v>140</v>
      </c>
    </row>
    <row r="102" spans="1:14">
      <c r="A102" t="s">
        <v>18</v>
      </c>
      <c r="M102" t="str">
        <f t="shared" si="1"/>
        <v xml:space="preserve">  &lt;/pair&gt;</v>
      </c>
      <c r="N102" t="s">
        <v>140</v>
      </c>
    </row>
    <row r="103" spans="1:14">
      <c r="A103" t="s">
        <v>2</v>
      </c>
      <c r="M103" t="str">
        <f t="shared" si="1"/>
        <v xml:space="preserve">  &lt;pair&gt;</v>
      </c>
      <c r="N103" t="s">
        <v>140</v>
      </c>
    </row>
    <row r="104" spans="1:14">
      <c r="A104" t="s">
        <v>195</v>
      </c>
      <c r="B104">
        <f>B108</f>
        <v>0</v>
      </c>
      <c r="C104" t="s">
        <v>170</v>
      </c>
      <c r="M104" t="str">
        <f t="shared" si="1"/>
        <v xml:space="preserve">    &lt;formDataKey xmlns="http://www.imsma.org/formDataKey" type="Customdefinedfield" property="7f00-0001-11ab6b7708f-b94593f5-14-401" index="0" discriminator="0"&gt;</v>
      </c>
      <c r="N104" t="s">
        <v>140</v>
      </c>
    </row>
    <row r="105" spans="1:14">
      <c r="A105" t="s">
        <v>66</v>
      </c>
      <c r="M105" t="str">
        <f t="shared" si="1"/>
        <v xml:space="preserve">      &lt;formDataKey type="Hazardversion" property="cdfvalues" index="0" discriminator="Tipo de lugar" /&gt;</v>
      </c>
      <c r="N105" t="s">
        <v>140</v>
      </c>
    </row>
    <row r="106" spans="1:14">
      <c r="A106" t="s">
        <v>21</v>
      </c>
      <c r="M106" t="str">
        <f t="shared" si="1"/>
        <v xml:space="preserve">    &lt;/formDataKey&gt;</v>
      </c>
      <c r="N106" t="s">
        <v>140</v>
      </c>
    </row>
    <row r="107" spans="1:14">
      <c r="A107" t="s">
        <v>4</v>
      </c>
      <c r="M107" t="str">
        <f t="shared" si="1"/>
        <v xml:space="preserve">    &lt;value&gt;</v>
      </c>
      <c r="N107" t="s">
        <v>140</v>
      </c>
    </row>
    <row r="108" spans="1:14">
      <c r="A108" t="s">
        <v>134</v>
      </c>
      <c r="B108">
        <f>'F-AE-02'!D97</f>
        <v>0</v>
      </c>
      <c r="C108" t="s">
        <v>135</v>
      </c>
      <c r="M108" t="str">
        <f t="shared" si="1"/>
        <v xml:space="preserve">      &lt;text&gt;0&lt;/text&gt;</v>
      </c>
      <c r="N108" t="s">
        <v>140</v>
      </c>
    </row>
    <row r="109" spans="1:14">
      <c r="A109" t="s">
        <v>17</v>
      </c>
      <c r="M109" t="str">
        <f t="shared" si="1"/>
        <v xml:space="preserve">    &lt;/value&gt;</v>
      </c>
      <c r="N109" t="s">
        <v>140</v>
      </c>
    </row>
    <row r="110" spans="1:14">
      <c r="A110" t="s">
        <v>18</v>
      </c>
      <c r="M110" t="str">
        <f t="shared" si="1"/>
        <v xml:space="preserve">  &lt;/pair&gt;</v>
      </c>
      <c r="N110" t="s">
        <v>140</v>
      </c>
    </row>
    <row r="111" spans="1:14">
      <c r="A111" s="12" t="s">
        <v>2</v>
      </c>
      <c r="M111" t="str">
        <f t="shared" si="1"/>
        <v xml:space="preserve">  &lt;pair&gt;</v>
      </c>
      <c r="N111" t="s">
        <v>140</v>
      </c>
    </row>
    <row r="112" spans="1:14">
      <c r="A112" s="12" t="s">
        <v>213</v>
      </c>
      <c r="B112" t="e">
        <f>D114</f>
        <v>#N/A</v>
      </c>
      <c r="C112" t="s">
        <v>149</v>
      </c>
      <c r="M112" t="e">
        <f t="shared" si="1"/>
        <v>#N/A</v>
      </c>
      <c r="N112" t="s">
        <v>140</v>
      </c>
    </row>
    <row r="113" spans="1:14">
      <c r="A113" s="12" t="s">
        <v>4</v>
      </c>
      <c r="M113" t="str">
        <f t="shared" si="1"/>
        <v xml:space="preserve">    &lt;value&gt;</v>
      </c>
      <c r="N113" t="s">
        <v>140</v>
      </c>
    </row>
    <row r="114" spans="1:14">
      <c r="A114" s="12" t="s">
        <v>145</v>
      </c>
      <c r="B114" t="e">
        <f>Variables_imsma!F17</f>
        <v>#N/A</v>
      </c>
      <c r="C114" t="s">
        <v>147</v>
      </c>
      <c r="D114" t="e">
        <f>Variables_imsma!G17</f>
        <v>#N/A</v>
      </c>
      <c r="E114" t="s">
        <v>149</v>
      </c>
      <c r="M114" t="e">
        <f t="shared" si="1"/>
        <v>#N/A</v>
      </c>
      <c r="N114" t="s">
        <v>140</v>
      </c>
    </row>
    <row r="115" spans="1:14">
      <c r="A115" s="12" t="s">
        <v>17</v>
      </c>
      <c r="M115" t="str">
        <f t="shared" si="1"/>
        <v xml:space="preserve">    &lt;/value&gt;</v>
      </c>
      <c r="N115" t="s">
        <v>140</v>
      </c>
    </row>
    <row r="116" spans="1:14">
      <c r="A116" s="12" t="s">
        <v>18</v>
      </c>
      <c r="M116" t="str">
        <f t="shared" si="1"/>
        <v xml:space="preserve">  &lt;/pair&gt;</v>
      </c>
      <c r="N116" t="s">
        <v>140</v>
      </c>
    </row>
    <row r="117" spans="1:14">
      <c r="A117" s="13" t="s">
        <v>2</v>
      </c>
      <c r="M117" t="str">
        <f t="shared" si="1"/>
        <v xml:space="preserve">  &lt;pair&gt;</v>
      </c>
      <c r="N117" t="s">
        <v>140</v>
      </c>
    </row>
    <row r="118" spans="1:14">
      <c r="A118" s="13" t="s">
        <v>214</v>
      </c>
      <c r="B118">
        <f>B122</f>
        <v>0</v>
      </c>
      <c r="C118" t="s">
        <v>170</v>
      </c>
      <c r="M118" t="str">
        <f t="shared" si="1"/>
        <v xml:space="preserve">    &lt;formDataKey xmlns="http://www.imsma.org/formDataKey" type="Customdefinedfield" property="ac10-0ddb-12fd59502b7-a2b43354-1-e272" index="0" discriminator="0"&gt;</v>
      </c>
      <c r="N118" t="s">
        <v>140</v>
      </c>
    </row>
    <row r="119" spans="1:14">
      <c r="A119" s="13" t="s">
        <v>73</v>
      </c>
      <c r="M119" t="str">
        <f t="shared" si="1"/>
        <v xml:space="preserve">      &lt;formDataKey type="Hazardversion" property="cdfvalues" index="0" discriminator="Vivienda obstaculizada" /&gt;</v>
      </c>
      <c r="N119" t="s">
        <v>140</v>
      </c>
    </row>
    <row r="120" spans="1:14">
      <c r="A120" s="13" t="s">
        <v>21</v>
      </c>
      <c r="M120" t="str">
        <f t="shared" si="1"/>
        <v xml:space="preserve">    &lt;/formDataKey&gt;</v>
      </c>
      <c r="N120" t="s">
        <v>140</v>
      </c>
    </row>
    <row r="121" spans="1:14">
      <c r="A121" s="13" t="s">
        <v>4</v>
      </c>
      <c r="M121" t="str">
        <f t="shared" si="1"/>
        <v xml:space="preserve">    &lt;value&gt;</v>
      </c>
      <c r="N121" t="s">
        <v>140</v>
      </c>
    </row>
    <row r="122" spans="1:14">
      <c r="A122" s="13" t="s">
        <v>134</v>
      </c>
      <c r="B122">
        <f>'F-AE-02'!D103</f>
        <v>0</v>
      </c>
      <c r="C122" t="s">
        <v>135</v>
      </c>
      <c r="M122" t="str">
        <f t="shared" si="1"/>
        <v xml:space="preserve">      &lt;text&gt;0&lt;/text&gt;</v>
      </c>
      <c r="N122" t="s">
        <v>140</v>
      </c>
    </row>
    <row r="123" spans="1:14">
      <c r="A123" s="13" t="s">
        <v>17</v>
      </c>
      <c r="M123" t="str">
        <f t="shared" si="1"/>
        <v xml:space="preserve">    &lt;/value&gt;</v>
      </c>
      <c r="N123" t="s">
        <v>140</v>
      </c>
    </row>
    <row r="124" spans="1:14">
      <c r="A124" s="13" t="s">
        <v>18</v>
      </c>
      <c r="M124" t="str">
        <f t="shared" si="1"/>
        <v xml:space="preserve">  &lt;/pair&gt;</v>
      </c>
      <c r="N124" t="s">
        <v>140</v>
      </c>
    </row>
    <row r="125" spans="1:14">
      <c r="A125" t="s">
        <v>2</v>
      </c>
      <c r="M125" t="str">
        <f t="shared" si="1"/>
        <v xml:space="preserve">  &lt;pair&gt;</v>
      </c>
      <c r="N125" t="s">
        <v>140</v>
      </c>
    </row>
    <row r="126" spans="1:14">
      <c r="A126" t="s">
        <v>74</v>
      </c>
      <c r="M126" t="str">
        <f t="shared" si="1"/>
        <v xml:space="preserve">    &lt;formDataKey xmlns="http://www.imsma.org/formDataKey" type="Hazardversion" property="description" index="0" /&gt;</v>
      </c>
      <c r="N126" t="s">
        <v>140</v>
      </c>
    </row>
    <row r="127" spans="1:14">
      <c r="A127" t="s">
        <v>4</v>
      </c>
      <c r="M127" t="str">
        <f t="shared" si="1"/>
        <v xml:space="preserve">    &lt;value&gt;</v>
      </c>
      <c r="N127" t="s">
        <v>140</v>
      </c>
    </row>
    <row r="128" spans="1:14">
      <c r="A128" t="s">
        <v>138</v>
      </c>
      <c r="B128" t="str">
        <f>'F-AE-02'!B78</f>
        <v>trew</v>
      </c>
      <c r="C128" t="s">
        <v>139</v>
      </c>
      <c r="M128" t="str">
        <f t="shared" si="1"/>
        <v xml:space="preserve">      &lt;multilineText&gt;trew&lt;/multilineText&gt;</v>
      </c>
      <c r="N128" t="s">
        <v>140</v>
      </c>
    </row>
    <row r="129" spans="1:14">
      <c r="A129" t="s">
        <v>17</v>
      </c>
      <c r="M129" t="str">
        <f t="shared" si="1"/>
        <v xml:space="preserve">    &lt;/value&gt;</v>
      </c>
      <c r="N129" t="s">
        <v>140</v>
      </c>
    </row>
    <row r="130" spans="1:14">
      <c r="A130" t="s">
        <v>18</v>
      </c>
      <c r="M130" t="str">
        <f t="shared" ref="M130:M193" si="2">A130&amp;B130&amp;C130&amp;D130&amp;E130&amp;F130&amp;G130&amp;H130&amp;I130&amp;J130&amp;K130&amp;L130</f>
        <v xml:space="preserve">  &lt;/pair&gt;</v>
      </c>
      <c r="N130" t="s">
        <v>140</v>
      </c>
    </row>
    <row r="131" spans="1:14">
      <c r="A131" s="12" t="s">
        <v>2</v>
      </c>
      <c r="M131" t="str">
        <f t="shared" si="2"/>
        <v xml:space="preserve">  &lt;pair&gt;</v>
      </c>
      <c r="N131" t="s">
        <v>140</v>
      </c>
    </row>
    <row r="132" spans="1:14">
      <c r="A132" s="12" t="s">
        <v>216</v>
      </c>
      <c r="B132" t="e">
        <f>D134</f>
        <v>#N/A</v>
      </c>
      <c r="C132" t="s">
        <v>149</v>
      </c>
      <c r="M132" t="e">
        <f t="shared" si="2"/>
        <v>#N/A</v>
      </c>
      <c r="N132" t="s">
        <v>140</v>
      </c>
    </row>
    <row r="133" spans="1:14">
      <c r="A133" s="12" t="s">
        <v>4</v>
      </c>
      <c r="M133" t="str">
        <f t="shared" si="2"/>
        <v xml:space="preserve">    &lt;value&gt;</v>
      </c>
      <c r="N133" t="s">
        <v>140</v>
      </c>
    </row>
    <row r="134" spans="1:14">
      <c r="A134" s="12" t="s">
        <v>145</v>
      </c>
      <c r="B134" t="e">
        <f>Variables_imsma!F25</f>
        <v>#N/A</v>
      </c>
      <c r="C134" t="s">
        <v>147</v>
      </c>
      <c r="D134" t="e">
        <f>Variables_imsma!G25</f>
        <v>#N/A</v>
      </c>
      <c r="E134" t="s">
        <v>149</v>
      </c>
      <c r="M134" t="e">
        <f t="shared" si="2"/>
        <v>#N/A</v>
      </c>
      <c r="N134" t="s">
        <v>140</v>
      </c>
    </row>
    <row r="135" spans="1:14">
      <c r="A135" s="12" t="s">
        <v>17</v>
      </c>
      <c r="M135" t="str">
        <f t="shared" si="2"/>
        <v xml:space="preserve">    &lt;/value&gt;</v>
      </c>
      <c r="N135" t="s">
        <v>140</v>
      </c>
    </row>
    <row r="136" spans="1:14">
      <c r="A136" s="12" t="s">
        <v>18</v>
      </c>
      <c r="M136" t="str">
        <f t="shared" si="2"/>
        <v xml:space="preserve">  &lt;/pair&gt;</v>
      </c>
      <c r="N136" t="s">
        <v>140</v>
      </c>
    </row>
    <row r="137" spans="1:14">
      <c r="A137" s="12" t="s">
        <v>2</v>
      </c>
      <c r="M137" t="str">
        <f t="shared" si="2"/>
        <v xml:space="preserve">  &lt;pair&gt;</v>
      </c>
      <c r="N137" t="s">
        <v>140</v>
      </c>
    </row>
    <row r="138" spans="1:14">
      <c r="A138" s="12" t="s">
        <v>218</v>
      </c>
      <c r="B138" t="e">
        <f>D140</f>
        <v>#N/A</v>
      </c>
      <c r="C138" t="s">
        <v>149</v>
      </c>
      <c r="M138" t="e">
        <f t="shared" si="2"/>
        <v>#N/A</v>
      </c>
      <c r="N138" t="s">
        <v>140</v>
      </c>
    </row>
    <row r="139" spans="1:14">
      <c r="A139" s="12" t="s">
        <v>4</v>
      </c>
      <c r="M139" t="str">
        <f t="shared" si="2"/>
        <v xml:space="preserve">    &lt;value&gt;</v>
      </c>
      <c r="N139" t="s">
        <v>140</v>
      </c>
    </row>
    <row r="140" spans="1:14">
      <c r="A140" s="12" t="s">
        <v>145</v>
      </c>
      <c r="B140" t="e">
        <f>Variables_imsma!F30</f>
        <v>#N/A</v>
      </c>
      <c r="C140" t="s">
        <v>147</v>
      </c>
      <c r="D140" t="e">
        <f>Variables_imsma!G30</f>
        <v>#N/A</v>
      </c>
      <c r="E140" t="s">
        <v>149</v>
      </c>
      <c r="M140" t="e">
        <f t="shared" si="2"/>
        <v>#N/A</v>
      </c>
      <c r="N140" t="s">
        <v>140</v>
      </c>
    </row>
    <row r="141" spans="1:14">
      <c r="A141" s="12" t="s">
        <v>17</v>
      </c>
      <c r="M141" t="str">
        <f t="shared" si="2"/>
        <v xml:space="preserve">    &lt;/value&gt;</v>
      </c>
      <c r="N141" t="s">
        <v>140</v>
      </c>
    </row>
    <row r="142" spans="1:14">
      <c r="A142" s="12" t="s">
        <v>18</v>
      </c>
      <c r="M142" t="str">
        <f t="shared" si="2"/>
        <v xml:space="preserve">  &lt;/pair&gt;</v>
      </c>
      <c r="N142" t="s">
        <v>140</v>
      </c>
    </row>
    <row r="143" spans="1:14">
      <c r="A143" s="12" t="s">
        <v>2</v>
      </c>
      <c r="M143" t="str">
        <f t="shared" si="2"/>
        <v xml:space="preserve">  &lt;pair&gt;</v>
      </c>
      <c r="N143" t="s">
        <v>140</v>
      </c>
    </row>
    <row r="144" spans="1:14">
      <c r="A144" s="12" t="s">
        <v>220</v>
      </c>
      <c r="B144" t="e">
        <f>D146</f>
        <v>#N/A</v>
      </c>
      <c r="C144" t="s">
        <v>149</v>
      </c>
      <c r="M144" t="e">
        <f t="shared" si="2"/>
        <v>#N/A</v>
      </c>
      <c r="N144" t="s">
        <v>140</v>
      </c>
    </row>
    <row r="145" spans="1:14">
      <c r="A145" s="12" t="s">
        <v>4</v>
      </c>
      <c r="M145" t="str">
        <f t="shared" si="2"/>
        <v xml:space="preserve">    &lt;value&gt;</v>
      </c>
      <c r="N145" t="s">
        <v>140</v>
      </c>
    </row>
    <row r="146" spans="1:14">
      <c r="A146" s="12" t="s">
        <v>145</v>
      </c>
      <c r="B146" t="e">
        <f>Variables_imsma!F35</f>
        <v>#N/A</v>
      </c>
      <c r="C146" t="s">
        <v>147</v>
      </c>
      <c r="D146" t="e">
        <f>Variables_imsma!G35</f>
        <v>#N/A</v>
      </c>
      <c r="E146" t="s">
        <v>149</v>
      </c>
      <c r="M146" t="e">
        <f t="shared" si="2"/>
        <v>#N/A</v>
      </c>
      <c r="N146" t="s">
        <v>140</v>
      </c>
    </row>
    <row r="147" spans="1:14">
      <c r="A147" s="12" t="s">
        <v>17</v>
      </c>
      <c r="M147" t="str">
        <f t="shared" si="2"/>
        <v xml:space="preserve">    &lt;/value&gt;</v>
      </c>
      <c r="N147" t="s">
        <v>140</v>
      </c>
    </row>
    <row r="148" spans="1:14">
      <c r="A148" s="12" t="s">
        <v>18</v>
      </c>
      <c r="M148" t="str">
        <f t="shared" si="2"/>
        <v xml:space="preserve">  &lt;/pair&gt;</v>
      </c>
      <c r="N148" t="s">
        <v>140</v>
      </c>
    </row>
    <row r="149" spans="1:14">
      <c r="A149" t="s">
        <v>2</v>
      </c>
      <c r="M149" t="str">
        <f t="shared" si="2"/>
        <v xml:space="preserve">  &lt;pair&gt;</v>
      </c>
      <c r="N149" t="s">
        <v>140</v>
      </c>
    </row>
    <row r="150" spans="1:14">
      <c r="A150" t="s">
        <v>224</v>
      </c>
      <c r="B150">
        <f>B154</f>
        <v>0</v>
      </c>
      <c r="C150" t="s">
        <v>170</v>
      </c>
      <c r="M150" t="str">
        <f t="shared" si="2"/>
        <v xml:space="preserve">    &lt;formDataKey xmlns="http://www.imsma.org/formDataKey" type="Customdefinedfield" property="ac10-0ddb-12f4f0b8ead-bb4f493e-16-dcc" index="0" discriminator="0"&gt;</v>
      </c>
      <c r="N150" t="s">
        <v>140</v>
      </c>
    </row>
    <row r="151" spans="1:14">
      <c r="A151" t="s">
        <v>94</v>
      </c>
      <c r="M151" t="str">
        <f t="shared" si="2"/>
        <v xml:space="preserve">      &lt;formDataKey type="Hazardversion" property="cdfvalues" index="0" discriminator="Área de vivienda afectada" /&gt;</v>
      </c>
      <c r="N151" t="s">
        <v>140</v>
      </c>
    </row>
    <row r="152" spans="1:14">
      <c r="A152" t="s">
        <v>21</v>
      </c>
      <c r="M152" t="str">
        <f t="shared" si="2"/>
        <v xml:space="preserve">    &lt;/formDataKey&gt;</v>
      </c>
      <c r="N152" t="s">
        <v>140</v>
      </c>
    </row>
    <row r="153" spans="1:14">
      <c r="A153" t="s">
        <v>4</v>
      </c>
      <c r="M153" t="str">
        <f t="shared" si="2"/>
        <v xml:space="preserve">    &lt;value&gt;</v>
      </c>
      <c r="N153" t="s">
        <v>140</v>
      </c>
    </row>
    <row r="154" spans="1:14">
      <c r="A154" t="s">
        <v>134</v>
      </c>
      <c r="B154">
        <f>'F-AE-02'!D105</f>
        <v>0</v>
      </c>
      <c r="C154" t="s">
        <v>135</v>
      </c>
      <c r="M154" t="str">
        <f t="shared" si="2"/>
        <v xml:space="preserve">      &lt;text&gt;0&lt;/text&gt;</v>
      </c>
      <c r="N154" t="s">
        <v>140</v>
      </c>
    </row>
    <row r="155" spans="1:14">
      <c r="A155" t="s">
        <v>17</v>
      </c>
      <c r="M155" t="str">
        <f t="shared" si="2"/>
        <v xml:space="preserve">    &lt;/value&gt;</v>
      </c>
      <c r="N155" t="s">
        <v>140</v>
      </c>
    </row>
    <row r="156" spans="1:14">
      <c r="A156" t="s">
        <v>18</v>
      </c>
      <c r="M156" t="str">
        <f t="shared" si="2"/>
        <v xml:space="preserve">  &lt;/pair&gt;</v>
      </c>
      <c r="N156" t="s">
        <v>140</v>
      </c>
    </row>
    <row r="157" spans="1:14">
      <c r="A157" t="s">
        <v>2</v>
      </c>
      <c r="M157" t="str">
        <f t="shared" si="2"/>
        <v xml:space="preserve">  &lt;pair&gt;</v>
      </c>
      <c r="N157" t="s">
        <v>140</v>
      </c>
    </row>
    <row r="158" spans="1:14">
      <c r="A158" t="s">
        <v>98</v>
      </c>
      <c r="M158" t="str">
        <f t="shared" si="2"/>
        <v xml:space="preserve">    &lt;formDataKey xmlns="http://www.imsma.org/formDataKey" type="Customdefinedfield" property="ac10-0ddb-12f4f10a16c-ad6d5b2b-28-555" index="0"&gt;</v>
      </c>
      <c r="N158" t="s">
        <v>140</v>
      </c>
    </row>
    <row r="159" spans="1:14">
      <c r="A159" t="s">
        <v>99</v>
      </c>
      <c r="M159" t="str">
        <f t="shared" si="2"/>
        <v xml:space="preserve">      &lt;formDataKey type="Hazardversion" property="cdfvalues" index="0" discriminator="Fecha en la que fue reportado el hecho autoridad" /&gt;</v>
      </c>
      <c r="N159" t="s">
        <v>140</v>
      </c>
    </row>
    <row r="160" spans="1:14">
      <c r="A160" t="s">
        <v>21</v>
      </c>
      <c r="M160" t="str">
        <f t="shared" si="2"/>
        <v xml:space="preserve">    &lt;/formDataKey&gt;</v>
      </c>
      <c r="N160" t="s">
        <v>140</v>
      </c>
    </row>
    <row r="161" spans="1:14">
      <c r="A161" t="s">
        <v>4</v>
      </c>
      <c r="M161" t="str">
        <f t="shared" si="2"/>
        <v xml:space="preserve">    &lt;value&gt;</v>
      </c>
      <c r="N161" t="s">
        <v>140</v>
      </c>
    </row>
    <row r="162" spans="1:14">
      <c r="A162" t="s">
        <v>132</v>
      </c>
      <c r="B162" s="11" t="e">
        <f>'F-AE-02'!#REF!</f>
        <v>#REF!</v>
      </c>
      <c r="C162" t="s">
        <v>133</v>
      </c>
      <c r="M162" t="e">
        <f t="shared" si="2"/>
        <v>#REF!</v>
      </c>
      <c r="N162" t="s">
        <v>140</v>
      </c>
    </row>
    <row r="163" spans="1:14">
      <c r="A163" t="s">
        <v>17</v>
      </c>
      <c r="M163" t="str">
        <f t="shared" si="2"/>
        <v xml:space="preserve">    &lt;/value&gt;</v>
      </c>
      <c r="N163" t="s">
        <v>140</v>
      </c>
    </row>
    <row r="164" spans="1:14">
      <c r="A164" t="s">
        <v>18</v>
      </c>
      <c r="M164" t="str">
        <f t="shared" si="2"/>
        <v xml:space="preserve">  &lt;/pair&gt;</v>
      </c>
      <c r="N164" t="s">
        <v>140</v>
      </c>
    </row>
    <row r="165" spans="1:14">
      <c r="A165" t="s">
        <v>2</v>
      </c>
      <c r="M165" t="str">
        <f t="shared" si="2"/>
        <v xml:space="preserve">  &lt;pair&gt;</v>
      </c>
      <c r="N165" t="s">
        <v>140</v>
      </c>
    </row>
    <row r="166" spans="1:14">
      <c r="A166" t="s">
        <v>101</v>
      </c>
      <c r="M166" t="str">
        <f t="shared" si="2"/>
        <v xml:space="preserve">    &lt;formDataKey xmlns="http://www.imsma.org/formDataKey" type="Hazardversion" property="comments" index="0" /&gt;</v>
      </c>
      <c r="N166" t="s">
        <v>140</v>
      </c>
    </row>
    <row r="167" spans="1:14">
      <c r="A167" t="s">
        <v>4</v>
      </c>
      <c r="M167" t="str">
        <f t="shared" si="2"/>
        <v xml:space="preserve">    &lt;value&gt;</v>
      </c>
      <c r="N167" t="s">
        <v>140</v>
      </c>
    </row>
    <row r="168" spans="1:14">
      <c r="A168" t="s">
        <v>138</v>
      </c>
      <c r="B168">
        <f>'F-AE-02'!B117</f>
        <v>0</v>
      </c>
      <c r="C168" t="s">
        <v>139</v>
      </c>
      <c r="M168" t="str">
        <f t="shared" si="2"/>
        <v xml:space="preserve">      &lt;multilineText&gt;0&lt;/multilineText&gt;</v>
      </c>
      <c r="N168" t="s">
        <v>140</v>
      </c>
    </row>
    <row r="169" spans="1:14">
      <c r="A169" t="s">
        <v>17</v>
      </c>
      <c r="M169" t="str">
        <f t="shared" si="2"/>
        <v xml:space="preserve">    &lt;/value&gt;</v>
      </c>
      <c r="N169" t="s">
        <v>140</v>
      </c>
    </row>
    <row r="170" spans="1:14">
      <c r="A170" t="s">
        <v>18</v>
      </c>
      <c r="M170" t="str">
        <f t="shared" si="2"/>
        <v xml:space="preserve">  &lt;/pair&gt;</v>
      </c>
      <c r="N170" t="s">
        <v>140</v>
      </c>
    </row>
    <row r="171" spans="1:14">
      <c r="A171" t="s">
        <v>2</v>
      </c>
      <c r="M171" t="str">
        <f t="shared" si="2"/>
        <v xml:space="preserve">  &lt;pair&gt;</v>
      </c>
      <c r="N171" t="s">
        <v>140</v>
      </c>
    </row>
    <row r="172" spans="1:14">
      <c r="A172" t="s">
        <v>105</v>
      </c>
      <c r="M172" t="str">
        <f t="shared" si="2"/>
        <v xml:space="preserve">    &lt;formDataKey xmlns="http://www.imsma.org/formDataKey" type="Customdefinedfield" property="7f00-0001-11aff418c31-fd021051-0-79e8" index="0"&gt;</v>
      </c>
      <c r="N172" t="s">
        <v>140</v>
      </c>
    </row>
    <row r="173" spans="1:14">
      <c r="A173" t="s">
        <v>106</v>
      </c>
      <c r="M173" t="str">
        <f t="shared" si="2"/>
        <v xml:space="preserve">      &lt;formDataKey type="Hazardversion" property="cdfvalues" index="0" discriminator="Ante que autoridad fue reportado" /&gt;</v>
      </c>
      <c r="N173" t="s">
        <v>140</v>
      </c>
    </row>
    <row r="174" spans="1:14">
      <c r="A174" t="s">
        <v>21</v>
      </c>
      <c r="M174" t="str">
        <f t="shared" si="2"/>
        <v xml:space="preserve">    &lt;/formDataKey&gt;</v>
      </c>
      <c r="N174" t="s">
        <v>140</v>
      </c>
    </row>
    <row r="175" spans="1:14">
      <c r="A175" t="s">
        <v>4</v>
      </c>
      <c r="M175" t="str">
        <f t="shared" si="2"/>
        <v xml:space="preserve">    &lt;value&gt;</v>
      </c>
      <c r="N175" t="s">
        <v>140</v>
      </c>
    </row>
    <row r="176" spans="1:14">
      <c r="A176" t="s">
        <v>138</v>
      </c>
      <c r="B176" t="e">
        <f>'F-AE-02'!#REF!</f>
        <v>#REF!</v>
      </c>
      <c r="C176" t="s">
        <v>139</v>
      </c>
      <c r="M176" t="e">
        <f t="shared" si="2"/>
        <v>#REF!</v>
      </c>
      <c r="N176" t="s">
        <v>140</v>
      </c>
    </row>
    <row r="177" spans="1:14">
      <c r="A177" t="s">
        <v>17</v>
      </c>
      <c r="M177" t="str">
        <f t="shared" si="2"/>
        <v xml:space="preserve">    &lt;/value&gt;</v>
      </c>
      <c r="N177" t="s">
        <v>140</v>
      </c>
    </row>
    <row r="178" spans="1:14">
      <c r="A178" t="s">
        <v>18</v>
      </c>
      <c r="M178" t="str">
        <f t="shared" si="2"/>
        <v xml:space="preserve">  &lt;/pair&gt;</v>
      </c>
      <c r="N178" t="s">
        <v>140</v>
      </c>
    </row>
    <row r="179" spans="1:14">
      <c r="A179" t="s">
        <v>2</v>
      </c>
      <c r="M179" t="str">
        <f t="shared" si="2"/>
        <v xml:space="preserve">  &lt;pair&gt;</v>
      </c>
      <c r="N179" t="s">
        <v>140</v>
      </c>
    </row>
    <row r="180" spans="1:14">
      <c r="A180" t="s">
        <v>108</v>
      </c>
      <c r="M180" t="str">
        <f t="shared" si="2"/>
        <v xml:space="preserve">    &lt;formDataKey xmlns="http://www.imsma.org/formDataKey" type="Customdefinedfield" property="ac10-0ddb-12f4f10f026-f8cf4537-29-3a6" index="0"&gt;</v>
      </c>
      <c r="N180" t="s">
        <v>140</v>
      </c>
    </row>
    <row r="181" spans="1:14">
      <c r="A181" t="s">
        <v>109</v>
      </c>
      <c r="M181" t="str">
        <f t="shared" si="2"/>
        <v xml:space="preserve">      &lt;formDataKey type="Hazardversion" property="cdfvalues" index="0" discriminator="No de radicado autoridad" /&gt;</v>
      </c>
      <c r="N181" t="s">
        <v>140</v>
      </c>
    </row>
    <row r="182" spans="1:14">
      <c r="A182" t="s">
        <v>21</v>
      </c>
      <c r="M182" t="str">
        <f t="shared" si="2"/>
        <v xml:space="preserve">    &lt;/formDataKey&gt;</v>
      </c>
      <c r="N182" t="s">
        <v>140</v>
      </c>
    </row>
    <row r="183" spans="1:14">
      <c r="A183" t="s">
        <v>4</v>
      </c>
      <c r="M183" t="str">
        <f t="shared" si="2"/>
        <v xml:space="preserve">    &lt;value&gt;</v>
      </c>
      <c r="N183" t="s">
        <v>140</v>
      </c>
    </row>
    <row r="184" spans="1:14">
      <c r="A184" t="s">
        <v>138</v>
      </c>
      <c r="B184" t="e">
        <f>'F-AE-02'!#REF!</f>
        <v>#REF!</v>
      </c>
      <c r="C184" t="s">
        <v>139</v>
      </c>
      <c r="M184" t="e">
        <f t="shared" si="2"/>
        <v>#REF!</v>
      </c>
      <c r="N184" t="s">
        <v>140</v>
      </c>
    </row>
    <row r="185" spans="1:14">
      <c r="A185" t="s">
        <v>17</v>
      </c>
      <c r="M185" t="str">
        <f t="shared" si="2"/>
        <v xml:space="preserve">    &lt;/value&gt;</v>
      </c>
      <c r="N185" t="s">
        <v>140</v>
      </c>
    </row>
    <row r="186" spans="1:14">
      <c r="A186" t="s">
        <v>18</v>
      </c>
      <c r="M186" t="str">
        <f t="shared" si="2"/>
        <v xml:space="preserve">  &lt;/pair&gt;</v>
      </c>
      <c r="N186" t="s">
        <v>140</v>
      </c>
    </row>
    <row r="187" spans="1:14">
      <c r="A187" t="s">
        <v>2</v>
      </c>
      <c r="M187" t="str">
        <f t="shared" si="2"/>
        <v xml:space="preserve">  &lt;pair&gt;</v>
      </c>
      <c r="N187" t="s">
        <v>140</v>
      </c>
    </row>
    <row r="188" spans="1:14">
      <c r="A188" t="s">
        <v>227</v>
      </c>
      <c r="B188">
        <f>B192</f>
        <v>0</v>
      </c>
      <c r="C188" t="s">
        <v>170</v>
      </c>
      <c r="M188" t="str">
        <f t="shared" si="2"/>
        <v xml:space="preserve">    &lt;formDataKey xmlns="http://www.imsma.org/formDataKey" type="Customdefinedfield" property="0a00-b4ae-12763e81340-aaa57ba6-0-4ff5" index="0" discriminator="0"&gt;</v>
      </c>
      <c r="N188" t="s">
        <v>140</v>
      </c>
    </row>
    <row r="189" spans="1:14">
      <c r="A189" t="s">
        <v>112</v>
      </c>
      <c r="M189" t="str">
        <f t="shared" si="2"/>
        <v xml:space="preserve">      &lt;formDataKey type="Hazardversion" property="cdfvalues" index="0" discriminator="Coordenadas tomadas con" /&gt;</v>
      </c>
      <c r="N189" t="s">
        <v>140</v>
      </c>
    </row>
    <row r="190" spans="1:14">
      <c r="A190" t="s">
        <v>21</v>
      </c>
      <c r="M190" t="str">
        <f t="shared" si="2"/>
        <v xml:space="preserve">    &lt;/formDataKey&gt;</v>
      </c>
      <c r="N190" t="s">
        <v>140</v>
      </c>
    </row>
    <row r="191" spans="1:14">
      <c r="A191" t="s">
        <v>4</v>
      </c>
      <c r="M191" t="str">
        <f t="shared" si="2"/>
        <v xml:space="preserve">    &lt;value&gt;</v>
      </c>
      <c r="N191" t="s">
        <v>140</v>
      </c>
    </row>
    <row r="192" spans="1:14">
      <c r="A192" t="s">
        <v>134</v>
      </c>
      <c r="B192">
        <f>'F-AE-02'!D131</f>
        <v>0</v>
      </c>
      <c r="C192" t="s">
        <v>135</v>
      </c>
      <c r="M192" t="str">
        <f t="shared" si="2"/>
        <v xml:space="preserve">      &lt;text&gt;0&lt;/text&gt;</v>
      </c>
      <c r="N192" t="s">
        <v>140</v>
      </c>
    </row>
    <row r="193" spans="1:14">
      <c r="A193" t="s">
        <v>17</v>
      </c>
      <c r="M193" t="str">
        <f t="shared" si="2"/>
        <v xml:space="preserve">    &lt;/value&gt;</v>
      </c>
      <c r="N193" t="s">
        <v>140</v>
      </c>
    </row>
    <row r="194" spans="1:14">
      <c r="A194" t="s">
        <v>18</v>
      </c>
      <c r="M194" t="str">
        <f t="shared" ref="M194:M224" si="3">A194&amp;B194&amp;C194&amp;D194&amp;E194&amp;F194&amp;G194&amp;H194&amp;I194&amp;J194&amp;K194&amp;L194</f>
        <v xml:space="preserve">  &lt;/pair&gt;</v>
      </c>
      <c r="N194" t="s">
        <v>140</v>
      </c>
    </row>
    <row r="195" spans="1:14">
      <c r="A195" t="s">
        <v>2</v>
      </c>
      <c r="M195" t="str">
        <f t="shared" si="3"/>
        <v xml:space="preserve">  &lt;pair&gt;</v>
      </c>
      <c r="N195" t="s">
        <v>140</v>
      </c>
    </row>
    <row r="196" spans="1:14">
      <c r="A196" t="s">
        <v>230</v>
      </c>
      <c r="B196">
        <f>B200</f>
        <v>0</v>
      </c>
      <c r="C196" t="s">
        <v>170</v>
      </c>
      <c r="M196" t="str">
        <f t="shared" si="3"/>
        <v xml:space="preserve">    &lt;formDataKey xmlns="http://www.imsma.org/formDataKey" type="Customdefinedfield" property="7f00-0001-11ab6b05a3a-6a746a02-d-41f0" index="0" discriminator="0"&gt;</v>
      </c>
      <c r="N196" t="s">
        <v>140</v>
      </c>
    </row>
    <row r="197" spans="1:14">
      <c r="A197" t="s">
        <v>38</v>
      </c>
      <c r="M197" t="str">
        <f t="shared" si="3"/>
        <v xml:space="preserve">      &lt;formDataKey type="Hazardversion" property="cdfvalues" index="0" discriminator="Propiedad territorial afectada" /&gt;</v>
      </c>
      <c r="N197" t="s">
        <v>140</v>
      </c>
    </row>
    <row r="198" spans="1:14">
      <c r="A198" t="s">
        <v>21</v>
      </c>
      <c r="M198" t="str">
        <f t="shared" si="3"/>
        <v xml:space="preserve">    &lt;/formDataKey&gt;</v>
      </c>
      <c r="N198" t="s">
        <v>140</v>
      </c>
    </row>
    <row r="199" spans="1:14">
      <c r="A199" t="s">
        <v>4</v>
      </c>
      <c r="M199" t="str">
        <f t="shared" si="3"/>
        <v xml:space="preserve">    &lt;value&gt;</v>
      </c>
      <c r="N199" t="s">
        <v>140</v>
      </c>
    </row>
    <row r="200" spans="1:14">
      <c r="A200" t="s">
        <v>134</v>
      </c>
      <c r="B200">
        <f>'F-AE-02'!D89</f>
        <v>0</v>
      </c>
      <c r="C200" t="s">
        <v>135</v>
      </c>
      <c r="M200" t="str">
        <f t="shared" si="3"/>
        <v xml:space="preserve">      &lt;text&gt;0&lt;/text&gt;</v>
      </c>
      <c r="N200" t="s">
        <v>140</v>
      </c>
    </row>
    <row r="201" spans="1:14">
      <c r="A201" t="s">
        <v>17</v>
      </c>
      <c r="M201" t="str">
        <f t="shared" si="3"/>
        <v xml:space="preserve">    &lt;/value&gt;</v>
      </c>
      <c r="N201" t="s">
        <v>140</v>
      </c>
    </row>
    <row r="202" spans="1:14">
      <c r="A202" t="s">
        <v>18</v>
      </c>
      <c r="M202" t="str">
        <f t="shared" si="3"/>
        <v xml:space="preserve">  &lt;/pair&gt;</v>
      </c>
      <c r="N202" t="s">
        <v>140</v>
      </c>
    </row>
    <row r="203" spans="1:14">
      <c r="A203" t="s">
        <v>2</v>
      </c>
      <c r="M203" t="str">
        <f t="shared" si="3"/>
        <v xml:space="preserve">  &lt;pair&gt;</v>
      </c>
      <c r="N203" t="s">
        <v>140</v>
      </c>
    </row>
    <row r="204" spans="1:14">
      <c r="A204" t="s">
        <v>3</v>
      </c>
      <c r="M204" t="str">
        <f t="shared" si="3"/>
        <v xml:space="preserve">    &lt;formDataKey xmlns="http://www.imsma.org/formDataKey" type="Hazardversion" property="geospatialInfos" index="0" discriminator="point" /&gt;</v>
      </c>
      <c r="N204" t="s">
        <v>140</v>
      </c>
    </row>
    <row r="205" spans="1:14">
      <c r="A205" t="s">
        <v>4</v>
      </c>
      <c r="M205" t="str">
        <f t="shared" si="3"/>
        <v xml:space="preserve">    &lt;value&gt;</v>
      </c>
      <c r="N205" t="s">
        <v>140</v>
      </c>
    </row>
    <row r="206" spans="1:14">
      <c r="A206" t="s">
        <v>5</v>
      </c>
      <c r="M206" t="str">
        <f t="shared" si="3"/>
        <v xml:space="preserve">      &lt;geospatial&gt;</v>
      </c>
      <c r="N206" t="s">
        <v>140</v>
      </c>
    </row>
    <row r="207" spans="1:14">
      <c r="A207" t="s">
        <v>242</v>
      </c>
      <c r="B207" t="str">
        <f ca="1">varcoordenadas!E4</f>
        <v>3816-0007-14672e31e64-9236b0b6-48-9352</v>
      </c>
      <c r="C207" t="s">
        <v>243</v>
      </c>
      <c r="M207" t="str">
        <f t="shared" ca="1" si="3"/>
        <v xml:space="preserve">        &lt;geospatialInfo guid="3816-0007-14672e31e64-9236b0b6-48-9352" shape="Point"&gt;</v>
      </c>
      <c r="N207" t="str">
        <f>IF('F-AE-02'!D128&lt;&gt;0,"Si","No")</f>
        <v>No</v>
      </c>
    </row>
    <row r="208" spans="1:14">
      <c r="A208" s="1" t="s">
        <v>244</v>
      </c>
      <c r="B208" s="11">
        <f>'F-AE-02'!D128</f>
        <v>0</v>
      </c>
      <c r="C208" t="s">
        <v>245</v>
      </c>
      <c r="D208" s="11">
        <f>'F-AE-02'!D128</f>
        <v>0</v>
      </c>
      <c r="E208" t="s">
        <v>246</v>
      </c>
      <c r="F208" s="11">
        <f>'F-AE-02'!D127</f>
        <v>0</v>
      </c>
      <c r="G208" t="s">
        <v>247</v>
      </c>
      <c r="H208" s="11">
        <f>'F-AE-02'!D127</f>
        <v>0</v>
      </c>
      <c r="I208" t="s">
        <v>254</v>
      </c>
      <c r="J208" s="11">
        <f>'F-AE-02'!D129</f>
        <v>0</v>
      </c>
      <c r="K208" t="s">
        <v>170</v>
      </c>
      <c r="M208" t="str">
        <f t="shared" si="3"/>
        <v xml:space="preserve">          &lt;geopoint userInputFormat="X and Y" longitude="0" coordinateReferenceSystem="WGS 1984" userEnteredCoordinate="0|0|en|US|" guid="7f00-0001-146b0522af4-7d1eeca0-38-33e" coordinateFormat="Decimal Degrees" localId="Point 1" latitude="0" fixedBy="GPS" type="Reference Point" number="1" description="0"&gt;</v>
      </c>
      <c r="N208" t="str">
        <f>IF('F-AE-02'!D128&lt;&gt;0,"Si","No")</f>
        <v>No</v>
      </c>
    </row>
    <row r="209" spans="1:14">
      <c r="A209" t="s">
        <v>248</v>
      </c>
      <c r="B209" s="11">
        <f>'F-AE-02'!D128</f>
        <v>0</v>
      </c>
      <c r="C209" t="s">
        <v>249</v>
      </c>
      <c r="D209" s="11">
        <f>'F-AE-02'!D127</f>
        <v>0</v>
      </c>
      <c r="E209" t="s">
        <v>170</v>
      </c>
      <c r="M209" t="str">
        <f t="shared" si="3"/>
        <v xml:space="preserve">            &lt;userEnteredCoordinate x="0" y="0"&gt;</v>
      </c>
      <c r="N209" t="str">
        <f>IF('F-AE-02'!D128&lt;&gt;0,"Si","No")</f>
        <v>No</v>
      </c>
    </row>
    <row r="210" spans="1:14">
      <c r="A210" t="s">
        <v>9</v>
      </c>
      <c r="M210" t="str">
        <f t="shared" si="3"/>
        <v xml:space="preserve">              &lt;locale country="US" language="en" variant="" /&gt;</v>
      </c>
      <c r="N210" t="str">
        <f>IF('F-AE-02'!D128&lt;&gt;0,"Si","No")</f>
        <v>No</v>
      </c>
    </row>
    <row r="211" spans="1:14">
      <c r="A211" t="s">
        <v>10</v>
      </c>
      <c r="M211" t="str">
        <f t="shared" si="3"/>
        <v xml:space="preserve">            &lt;/userEnteredCoordinate&gt;</v>
      </c>
      <c r="N211" t="str">
        <f>IF('F-AE-02'!D128&lt;&gt;0,"Si","No")</f>
        <v>No</v>
      </c>
    </row>
    <row r="212" spans="1:14">
      <c r="A212" t="s">
        <v>11</v>
      </c>
      <c r="M212" t="str">
        <f t="shared" si="3"/>
        <v xml:space="preserve">          &lt;/geopoint&gt;</v>
      </c>
      <c r="N212" t="str">
        <f>IF('F-AE-02'!D128&lt;&gt;0,"Si","No")</f>
        <v>No</v>
      </c>
    </row>
    <row r="213" spans="1:14">
      <c r="A213" t="s">
        <v>12</v>
      </c>
      <c r="M213" t="str">
        <f t="shared" si="3"/>
        <v xml:space="preserve">        &lt;/geospatialInfo&gt;</v>
      </c>
      <c r="N213" t="str">
        <f>IF('F-AE-02'!D128&lt;&gt;0,"Si","No")</f>
        <v>No</v>
      </c>
    </row>
    <row r="214" spans="1:14">
      <c r="A214" t="s">
        <v>242</v>
      </c>
      <c r="B214" t="str">
        <f ca="1">varcoordenadas!E2</f>
        <v>5461-c0a8-0003-14669548183-f11a86ad-65-3355</v>
      </c>
      <c r="C214" t="s">
        <v>243</v>
      </c>
      <c r="M214" t="str">
        <f t="shared" ca="1" si="3"/>
        <v xml:space="preserve">        &lt;geospatialInfo guid="5461-c0a8-0003-14669548183-f11a86ad-65-3355" shape="Point"&gt;</v>
      </c>
      <c r="N214" t="e">
        <f>IF('F-AE-02'!#REF!&lt;&gt;0,"Si","No")</f>
        <v>#REF!</v>
      </c>
    </row>
    <row r="215" spans="1:14">
      <c r="A215" s="1" t="s">
        <v>244</v>
      </c>
      <c r="B215" t="e">
        <f>'F-AE-02'!#REF!</f>
        <v>#REF!</v>
      </c>
      <c r="C215" t="s">
        <v>245</v>
      </c>
      <c r="D215" s="11" t="e">
        <f>'F-AE-02'!#REF!</f>
        <v>#REF!</v>
      </c>
      <c r="E215" t="s">
        <v>246</v>
      </c>
      <c r="F215" s="11" t="e">
        <f>'F-AE-02'!#REF!</f>
        <v>#REF!</v>
      </c>
      <c r="G215" t="s">
        <v>252</v>
      </c>
      <c r="H215" s="11" t="e">
        <f>'F-AE-02'!#REF!</f>
        <v>#REF!</v>
      </c>
      <c r="I215" t="s">
        <v>253</v>
      </c>
      <c r="J215" s="11" t="e">
        <f>'F-AE-02'!#REF!</f>
        <v>#REF!</v>
      </c>
      <c r="K215" t="s">
        <v>170</v>
      </c>
      <c r="M215" t="e">
        <f t="shared" si="3"/>
        <v>#REF!</v>
      </c>
      <c r="N215" t="e">
        <f>IF('F-AE-02'!#REF!&lt;&gt;0,"Si","No")</f>
        <v>#REF!</v>
      </c>
    </row>
    <row r="216" spans="1:14">
      <c r="A216" t="s">
        <v>248</v>
      </c>
      <c r="B216" s="11" t="e">
        <f>'F-AE-02'!#REF!</f>
        <v>#REF!</v>
      </c>
      <c r="C216" t="s">
        <v>249</v>
      </c>
      <c r="D216" s="11" t="e">
        <f>'F-AE-02'!#REF!</f>
        <v>#REF!</v>
      </c>
      <c r="E216" t="s">
        <v>170</v>
      </c>
      <c r="M216" t="e">
        <f t="shared" si="3"/>
        <v>#REF!</v>
      </c>
      <c r="N216" t="e">
        <f>IF('F-AE-02'!#REF!&lt;&gt;0,"Si","No")</f>
        <v>#REF!</v>
      </c>
    </row>
    <row r="217" spans="1:14">
      <c r="A217" t="s">
        <v>9</v>
      </c>
      <c r="M217" t="str">
        <f t="shared" si="3"/>
        <v xml:space="preserve">              &lt;locale country="US" language="en" variant="" /&gt;</v>
      </c>
      <c r="N217" t="e">
        <f>IF('F-AE-02'!#REF!&lt;&gt;0,"Si","No")</f>
        <v>#REF!</v>
      </c>
    </row>
    <row r="218" spans="1:14">
      <c r="A218" t="s">
        <v>10</v>
      </c>
      <c r="M218" t="str">
        <f t="shared" si="3"/>
        <v xml:space="preserve">            &lt;/userEnteredCoordinate&gt;</v>
      </c>
      <c r="N218" t="e">
        <f>IF('F-AE-02'!#REF!&lt;&gt;0,"Si","No")</f>
        <v>#REF!</v>
      </c>
    </row>
    <row r="219" spans="1:14">
      <c r="A219" t="s">
        <v>11</v>
      </c>
      <c r="M219" t="str">
        <f t="shared" si="3"/>
        <v xml:space="preserve">          &lt;/geopoint&gt;</v>
      </c>
      <c r="N219" t="e">
        <f>IF('F-AE-02'!#REF!&lt;&gt;0,"Si","No")</f>
        <v>#REF!</v>
      </c>
    </row>
    <row r="220" spans="1:14">
      <c r="A220" t="s">
        <v>12</v>
      </c>
      <c r="M220" t="str">
        <f t="shared" si="3"/>
        <v xml:space="preserve">        &lt;/geospatialInfo&gt;</v>
      </c>
      <c r="N220" t="e">
        <f>IF('F-AE-02'!#REF!&lt;&gt;0,"Si","No")</f>
        <v>#REF!</v>
      </c>
    </row>
    <row r="221" spans="1:14">
      <c r="A221" t="s">
        <v>16</v>
      </c>
      <c r="M221" t="str">
        <f t="shared" si="3"/>
        <v xml:space="preserve">      &lt;/geospatial&gt;</v>
      </c>
      <c r="N221" t="s">
        <v>140</v>
      </c>
    </row>
    <row r="222" spans="1:14">
      <c r="A222" t="s">
        <v>17</v>
      </c>
      <c r="M222" t="str">
        <f t="shared" si="3"/>
        <v xml:space="preserve">    &lt;/value&gt;</v>
      </c>
      <c r="N222" t="s">
        <v>140</v>
      </c>
    </row>
    <row r="223" spans="1:14">
      <c r="A223" t="s">
        <v>18</v>
      </c>
      <c r="M223" t="str">
        <f t="shared" si="3"/>
        <v xml:space="preserve">  &lt;/pair&gt;</v>
      </c>
      <c r="N223" t="s">
        <v>140</v>
      </c>
    </row>
    <row r="224" spans="1:14">
      <c r="A224" t="s">
        <v>114</v>
      </c>
      <c r="M224" t="str">
        <f t="shared" si="3"/>
        <v>&lt;/form&gt;</v>
      </c>
      <c r="N224" t="s">
        <v>140</v>
      </c>
    </row>
    <row r="249" spans="1:1">
      <c r="A249" s="1"/>
    </row>
    <row r="256" spans="1:1">
      <c r="A256"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P28"/>
  <sheetViews>
    <sheetView topLeftCell="B1" workbookViewId="0">
      <selection activeCell="P9" sqref="P9"/>
    </sheetView>
  </sheetViews>
  <sheetFormatPr baseColWidth="10" defaultRowHeight="15"/>
  <cols>
    <col min="1" max="1" width="23.28515625" customWidth="1"/>
    <col min="2" max="2" width="41.85546875" customWidth="1"/>
    <col min="3" max="3" width="28.42578125" customWidth="1"/>
    <col min="4" max="4" width="11.85546875" bestFit="1" customWidth="1"/>
    <col min="5" max="5" width="28.7109375" customWidth="1"/>
    <col min="6" max="6" width="22" bestFit="1" customWidth="1"/>
  </cols>
  <sheetData>
    <row r="1" spans="1:16">
      <c r="A1" t="s">
        <v>221</v>
      </c>
      <c r="B1" t="s">
        <v>142</v>
      </c>
      <c r="C1" t="s">
        <v>151</v>
      </c>
      <c r="D1" t="s">
        <v>157</v>
      </c>
      <c r="E1" t="s">
        <v>197</v>
      </c>
      <c r="F1" t="s">
        <v>196</v>
      </c>
      <c r="G1" t="s">
        <v>215</v>
      </c>
      <c r="H1" t="s">
        <v>217</v>
      </c>
      <c r="I1" t="s">
        <v>219</v>
      </c>
      <c r="J1" t="s">
        <v>222</v>
      </c>
      <c r="K1" t="s">
        <v>225</v>
      </c>
      <c r="L1" t="s">
        <v>228</v>
      </c>
      <c r="N1" t="s">
        <v>1084</v>
      </c>
      <c r="O1" t="s">
        <v>1143</v>
      </c>
      <c r="P1" t="s">
        <v>1151</v>
      </c>
    </row>
    <row r="2" spans="1:16">
      <c r="A2" t="s">
        <v>298</v>
      </c>
      <c r="B2" t="s">
        <v>180</v>
      </c>
      <c r="C2" t="s">
        <v>1078</v>
      </c>
      <c r="D2" t="s">
        <v>158</v>
      </c>
      <c r="E2" t="s">
        <v>298</v>
      </c>
      <c r="F2" t="s">
        <v>198</v>
      </c>
      <c r="G2" t="s">
        <v>298</v>
      </c>
      <c r="H2" t="s">
        <v>298</v>
      </c>
      <c r="I2" t="s">
        <v>298</v>
      </c>
      <c r="J2" t="s">
        <v>143</v>
      </c>
      <c r="K2" t="s">
        <v>144</v>
      </c>
      <c r="L2" t="s">
        <v>137</v>
      </c>
      <c r="N2" t="s">
        <v>1140</v>
      </c>
      <c r="O2" t="s">
        <v>1144</v>
      </c>
      <c r="P2" t="s">
        <v>1152</v>
      </c>
    </row>
    <row r="3" spans="1:16">
      <c r="A3" t="s">
        <v>141</v>
      </c>
      <c r="B3" t="s">
        <v>177</v>
      </c>
      <c r="C3" t="s">
        <v>282</v>
      </c>
      <c r="D3" t="s">
        <v>159</v>
      </c>
      <c r="E3" t="s">
        <v>141</v>
      </c>
      <c r="F3" t="s">
        <v>199</v>
      </c>
      <c r="G3" t="s">
        <v>141</v>
      </c>
      <c r="H3" t="s">
        <v>141</v>
      </c>
      <c r="I3" t="s">
        <v>141</v>
      </c>
      <c r="J3" t="s">
        <v>223</v>
      </c>
      <c r="K3" t="s">
        <v>226</v>
      </c>
      <c r="L3" t="s">
        <v>172</v>
      </c>
      <c r="N3" t="s">
        <v>1141</v>
      </c>
      <c r="O3" t="s">
        <v>1145</v>
      </c>
      <c r="P3" t="s">
        <v>1153</v>
      </c>
    </row>
    <row r="4" spans="1:16">
      <c r="B4" t="s">
        <v>194</v>
      </c>
      <c r="C4" t="s">
        <v>283</v>
      </c>
      <c r="F4" t="s">
        <v>200</v>
      </c>
      <c r="L4" t="s">
        <v>297</v>
      </c>
      <c r="N4" t="s">
        <v>1142</v>
      </c>
      <c r="O4" t="s">
        <v>1146</v>
      </c>
      <c r="P4" t="s">
        <v>1154</v>
      </c>
    </row>
    <row r="5" spans="1:16">
      <c r="B5" t="s">
        <v>185</v>
      </c>
      <c r="F5" t="s">
        <v>201</v>
      </c>
      <c r="L5" t="s">
        <v>229</v>
      </c>
      <c r="O5" t="s">
        <v>1147</v>
      </c>
      <c r="P5" t="s">
        <v>1155</v>
      </c>
    </row>
    <row r="6" spans="1:16">
      <c r="B6" t="s">
        <v>192</v>
      </c>
      <c r="F6" t="s">
        <v>202</v>
      </c>
      <c r="L6" t="s">
        <v>284</v>
      </c>
      <c r="O6" t="s">
        <v>1148</v>
      </c>
      <c r="P6" t="s">
        <v>1156</v>
      </c>
    </row>
    <row r="7" spans="1:16">
      <c r="B7" t="s">
        <v>183</v>
      </c>
      <c r="O7" t="s">
        <v>1149</v>
      </c>
      <c r="P7" t="s">
        <v>1157</v>
      </c>
    </row>
    <row r="8" spans="1:16">
      <c r="B8" t="s">
        <v>184</v>
      </c>
      <c r="O8" t="s">
        <v>1150</v>
      </c>
      <c r="P8" t="s">
        <v>1158</v>
      </c>
    </row>
    <row r="9" spans="1:16">
      <c r="B9" t="s">
        <v>193</v>
      </c>
    </row>
    <row r="10" spans="1:16">
      <c r="B10" t="s">
        <v>181</v>
      </c>
    </row>
    <row r="11" spans="1:16">
      <c r="B11" t="s">
        <v>296</v>
      </c>
    </row>
    <row r="12" spans="1:16">
      <c r="B12" t="s">
        <v>189</v>
      </c>
    </row>
    <row r="13" spans="1:16">
      <c r="B13" t="s">
        <v>293</v>
      </c>
    </row>
    <row r="14" spans="1:16">
      <c r="B14" t="s">
        <v>294</v>
      </c>
    </row>
    <row r="15" spans="1:16">
      <c r="B15" t="s">
        <v>190</v>
      </c>
    </row>
    <row r="16" spans="1:16">
      <c r="B16" t="s">
        <v>175</v>
      </c>
    </row>
    <row r="17" spans="2:2">
      <c r="B17" t="s">
        <v>188</v>
      </c>
    </row>
    <row r="18" spans="2:2">
      <c r="B18" t="s">
        <v>187</v>
      </c>
    </row>
    <row r="19" spans="2:2">
      <c r="B19" t="s">
        <v>179</v>
      </c>
    </row>
    <row r="20" spans="2:2">
      <c r="B20" t="s">
        <v>178</v>
      </c>
    </row>
    <row r="21" spans="2:2">
      <c r="B21" t="s">
        <v>295</v>
      </c>
    </row>
    <row r="22" spans="2:2">
      <c r="B22" t="s">
        <v>182</v>
      </c>
    </row>
    <row r="23" spans="2:2">
      <c r="B23" t="s">
        <v>137</v>
      </c>
    </row>
    <row r="24" spans="2:2">
      <c r="B24" t="s">
        <v>174</v>
      </c>
    </row>
    <row r="25" spans="2:2">
      <c r="B25" t="s">
        <v>176</v>
      </c>
    </row>
    <row r="26" spans="2:2">
      <c r="B26" t="s">
        <v>191</v>
      </c>
    </row>
    <row r="27" spans="2:2">
      <c r="B27" t="s">
        <v>173</v>
      </c>
    </row>
    <row r="28" spans="2:2">
      <c r="B28" t="s">
        <v>186</v>
      </c>
    </row>
  </sheetData>
  <sortState ref="B1:B28">
    <sortCondition ref="B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G36"/>
  <sheetViews>
    <sheetView topLeftCell="A4" workbookViewId="0">
      <selection activeCell="E35" sqref="E35"/>
    </sheetView>
  </sheetViews>
  <sheetFormatPr baseColWidth="10" defaultRowHeight="15"/>
  <cols>
    <col min="2" max="2" width="17.140625" customWidth="1"/>
    <col min="3" max="3" width="37.5703125" bestFit="1" customWidth="1"/>
    <col min="4" max="4" width="27.28515625" customWidth="1"/>
    <col min="6" max="6" width="37" bestFit="1" customWidth="1"/>
  </cols>
  <sheetData>
    <row r="1" spans="2:7">
      <c r="B1" s="3" t="s">
        <v>151</v>
      </c>
      <c r="C1" s="4" t="s">
        <v>154</v>
      </c>
      <c r="D1" s="4"/>
      <c r="E1" s="4" t="s">
        <v>156</v>
      </c>
      <c r="F1" s="4"/>
      <c r="G1" s="5"/>
    </row>
    <row r="2" spans="2:7">
      <c r="B2" s="6" t="s">
        <v>152</v>
      </c>
      <c r="C2" s="2" t="s">
        <v>146</v>
      </c>
      <c r="D2" s="2" t="s">
        <v>148</v>
      </c>
      <c r="E2" s="2">
        <f>'F-AE-02'!D74</f>
        <v>0</v>
      </c>
      <c r="F2" s="2" t="e">
        <f>VLOOKUP(E2,B2:D3,2,FALSE)</f>
        <v>#N/A</v>
      </c>
      <c r="G2" s="7" t="e">
        <f>VLOOKUP(E2,B2:D3,3,FALSE)</f>
        <v>#N/A</v>
      </c>
    </row>
    <row r="3" spans="2:7" ht="15.75" thickBot="1">
      <c r="B3" s="8" t="s">
        <v>153</v>
      </c>
      <c r="C3" s="9" t="s">
        <v>155</v>
      </c>
      <c r="D3" s="9" t="s">
        <v>153</v>
      </c>
      <c r="E3" s="9"/>
      <c r="F3" s="9"/>
      <c r="G3" s="10"/>
    </row>
    <row r="5" spans="2:7" ht="15.75" thickBot="1"/>
    <row r="6" spans="2:7">
      <c r="B6" s="3" t="s">
        <v>157</v>
      </c>
      <c r="C6" s="4" t="s">
        <v>154</v>
      </c>
      <c r="D6" s="4"/>
      <c r="E6" s="4"/>
      <c r="F6" s="4"/>
      <c r="G6" s="5"/>
    </row>
    <row r="7" spans="2:7">
      <c r="B7" s="6" t="s">
        <v>158</v>
      </c>
      <c r="C7" s="2" t="s">
        <v>161</v>
      </c>
      <c r="D7" s="2" t="s">
        <v>158</v>
      </c>
      <c r="E7" s="2">
        <f>'F-AE-02'!D85</f>
        <v>0</v>
      </c>
      <c r="F7" s="2" t="e">
        <f>VLOOKUP(E7,B7:D8,2,FALSE)</f>
        <v>#N/A</v>
      </c>
      <c r="G7" s="7" t="e">
        <f>VLOOKUP(E7,B7:D8,3,FALSE)</f>
        <v>#N/A</v>
      </c>
    </row>
    <row r="8" spans="2:7" ht="15.75" thickBot="1">
      <c r="B8" s="8" t="s">
        <v>159</v>
      </c>
      <c r="C8" s="9" t="s">
        <v>162</v>
      </c>
      <c r="D8" s="9" t="s">
        <v>160</v>
      </c>
      <c r="E8" s="9"/>
      <c r="F8" s="9"/>
      <c r="G8" s="10"/>
    </row>
    <row r="10" spans="2:7" ht="15.75" thickBot="1"/>
    <row r="11" spans="2:7">
      <c r="B11" s="3" t="s">
        <v>164</v>
      </c>
      <c r="C11" s="4" t="s">
        <v>154</v>
      </c>
      <c r="D11" s="4"/>
      <c r="E11" s="4"/>
      <c r="F11" s="4"/>
      <c r="G11" s="5"/>
    </row>
    <row r="12" spans="2:7">
      <c r="B12" s="6" t="s">
        <v>140</v>
      </c>
      <c r="C12" s="2" t="s">
        <v>165</v>
      </c>
      <c r="D12" s="2" t="s">
        <v>166</v>
      </c>
      <c r="E12" s="2">
        <f>'F-AE-02'!D99</f>
        <v>0</v>
      </c>
      <c r="F12" s="2" t="e">
        <f>VLOOKUP(E12,B12:D13,2,FALSE)</f>
        <v>#N/A</v>
      </c>
      <c r="G12" s="7" t="e">
        <f>VLOOKUP(E12,B12:D13,3,FALSE)</f>
        <v>#N/A</v>
      </c>
    </row>
    <row r="13" spans="2:7" ht="15.75" thickBot="1">
      <c r="B13" s="8" t="s">
        <v>141</v>
      </c>
      <c r="C13" s="9" t="s">
        <v>168</v>
      </c>
      <c r="D13" s="9" t="s">
        <v>141</v>
      </c>
      <c r="E13" s="9"/>
      <c r="F13" s="9"/>
      <c r="G13" s="10"/>
    </row>
    <row r="15" spans="2:7" ht="15.75" thickBot="1"/>
    <row r="16" spans="2:7">
      <c r="B16" s="3" t="s">
        <v>196</v>
      </c>
      <c r="C16" s="4" t="s">
        <v>154</v>
      </c>
      <c r="D16" s="4"/>
      <c r="E16" s="4"/>
      <c r="F16" s="4"/>
      <c r="G16" s="5"/>
    </row>
    <row r="17" spans="2:7">
      <c r="B17" s="6" t="s">
        <v>198</v>
      </c>
      <c r="C17" s="2" t="s">
        <v>205</v>
      </c>
      <c r="D17" s="2" t="s">
        <v>206</v>
      </c>
      <c r="E17" s="2">
        <f>'F-AE-02'!D113</f>
        <v>0</v>
      </c>
      <c r="F17" s="2" t="e">
        <f>VLOOKUP(E17,B17:D21,2,FALSE)</f>
        <v>#N/A</v>
      </c>
      <c r="G17" s="7" t="e">
        <f>VLOOKUP(E17,B17:D21,3,FALSE)</f>
        <v>#N/A</v>
      </c>
    </row>
    <row r="18" spans="2:7">
      <c r="B18" s="6" t="s">
        <v>199</v>
      </c>
      <c r="C18" s="2" t="s">
        <v>211</v>
      </c>
      <c r="D18" s="2" t="s">
        <v>212</v>
      </c>
      <c r="E18" s="2"/>
      <c r="F18" s="2"/>
      <c r="G18" s="7"/>
    </row>
    <row r="19" spans="2:7">
      <c r="B19" s="6" t="s">
        <v>200</v>
      </c>
      <c r="C19" s="2" t="s">
        <v>209</v>
      </c>
      <c r="D19" s="2" t="s">
        <v>210</v>
      </c>
      <c r="E19" s="2"/>
      <c r="F19" s="2"/>
      <c r="G19" s="7"/>
    </row>
    <row r="20" spans="2:7">
      <c r="B20" s="6" t="s">
        <v>201</v>
      </c>
      <c r="C20" s="2" t="s">
        <v>207</v>
      </c>
      <c r="D20" s="2" t="s">
        <v>208</v>
      </c>
      <c r="E20" s="2"/>
      <c r="F20" s="2"/>
      <c r="G20" s="7"/>
    </row>
    <row r="21" spans="2:7" ht="15.75" thickBot="1">
      <c r="B21" s="8" t="s">
        <v>202</v>
      </c>
      <c r="C21" s="9" t="s">
        <v>203</v>
      </c>
      <c r="D21" s="9" t="s">
        <v>204</v>
      </c>
      <c r="E21" s="9"/>
      <c r="F21" s="9"/>
      <c r="G21" s="10"/>
    </row>
    <row r="23" spans="2:7" ht="15.75" thickBot="1"/>
    <row r="24" spans="2:7">
      <c r="B24" s="3" t="s">
        <v>215</v>
      </c>
      <c r="C24" s="4" t="s">
        <v>154</v>
      </c>
      <c r="D24" s="4"/>
      <c r="E24" s="4"/>
      <c r="F24" s="4"/>
      <c r="G24" s="5"/>
    </row>
    <row r="25" spans="2:7">
      <c r="B25" s="6" t="s">
        <v>140</v>
      </c>
      <c r="C25" s="2" t="s">
        <v>165</v>
      </c>
      <c r="D25" s="2" t="s">
        <v>166</v>
      </c>
      <c r="E25" s="2">
        <f>'F-AE-02'!D111</f>
        <v>0</v>
      </c>
      <c r="F25" s="2" t="e">
        <f>VLOOKUP(E25,B25:D27,2,FALSE)</f>
        <v>#N/A</v>
      </c>
      <c r="G25" s="7" t="e">
        <f>VLOOKUP(E25,B25:D27,3,FALSE)</f>
        <v>#N/A</v>
      </c>
    </row>
    <row r="26" spans="2:7" ht="15.75" thickBot="1">
      <c r="B26" s="8" t="s">
        <v>141</v>
      </c>
      <c r="C26" s="9" t="s">
        <v>168</v>
      </c>
      <c r="D26" s="9" t="s">
        <v>141</v>
      </c>
      <c r="E26" s="9"/>
      <c r="F26" s="9"/>
      <c r="G26" s="10"/>
    </row>
    <row r="28" spans="2:7" ht="15.75" thickBot="1"/>
    <row r="29" spans="2:7">
      <c r="B29" s="3" t="s">
        <v>217</v>
      </c>
      <c r="C29" s="4" t="s">
        <v>154</v>
      </c>
      <c r="D29" s="4"/>
      <c r="E29" s="4"/>
      <c r="F29" s="4"/>
      <c r="G29" s="5"/>
    </row>
    <row r="30" spans="2:7">
      <c r="B30" s="6" t="s">
        <v>140</v>
      </c>
      <c r="C30" s="2" t="s">
        <v>165</v>
      </c>
      <c r="D30" s="2" t="s">
        <v>166</v>
      </c>
      <c r="E30" s="2">
        <f>'F-AE-02'!D109</f>
        <v>0</v>
      </c>
      <c r="F30" s="2" t="e">
        <f>VLOOKUP(E30,B30:D31,2,FALSE)</f>
        <v>#N/A</v>
      </c>
      <c r="G30" s="7" t="e">
        <f>VLOOKUP(E30,B30:D31,3,FALSE)</f>
        <v>#N/A</v>
      </c>
    </row>
    <row r="31" spans="2:7" ht="15.75" thickBot="1">
      <c r="B31" s="8" t="s">
        <v>141</v>
      </c>
      <c r="C31" s="9" t="s">
        <v>168</v>
      </c>
      <c r="D31" s="9" t="s">
        <v>141</v>
      </c>
      <c r="E31" s="9"/>
      <c r="F31" s="9"/>
      <c r="G31" s="10"/>
    </row>
    <row r="33" spans="2:7" ht="15.75" thickBot="1"/>
    <row r="34" spans="2:7">
      <c r="B34" t="s">
        <v>219</v>
      </c>
      <c r="C34" s="4" t="s">
        <v>154</v>
      </c>
    </row>
    <row r="35" spans="2:7">
      <c r="B35" t="s">
        <v>140</v>
      </c>
      <c r="C35" t="s">
        <v>165</v>
      </c>
      <c r="D35" t="s">
        <v>166</v>
      </c>
      <c r="E35">
        <f>'F-AE-02'!D107</f>
        <v>0</v>
      </c>
      <c r="F35" t="e">
        <f>VLOOKUP(E35,B35:D36,2,FALSE)</f>
        <v>#N/A</v>
      </c>
      <c r="G35" t="e">
        <f>VLOOKUP(E35,B35:D36,3,FALSE)</f>
        <v>#N/A</v>
      </c>
    </row>
    <row r="36" spans="2:7">
      <c r="B36" t="s">
        <v>141</v>
      </c>
      <c r="C36" t="s">
        <v>168</v>
      </c>
      <c r="D36"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4"/>
  <sheetViews>
    <sheetView workbookViewId="0">
      <selection activeCell="A4" sqref="A4"/>
    </sheetView>
  </sheetViews>
  <sheetFormatPr baseColWidth="10" defaultRowHeight="15"/>
  <sheetData>
    <row r="1" spans="1:5">
      <c r="B1" t="s">
        <v>232</v>
      </c>
      <c r="C1" t="s">
        <v>233</v>
      </c>
      <c r="D1" t="s">
        <v>234</v>
      </c>
      <c r="E1" t="s">
        <v>235</v>
      </c>
    </row>
    <row r="2" spans="1:5">
      <c r="A2" t="s">
        <v>236</v>
      </c>
      <c r="B2">
        <f t="shared" ref="B2:C4" ca="1" si="0">RANDBETWEEN(1000,9999)</f>
        <v>5461</v>
      </c>
      <c r="C2">
        <f t="shared" ca="1" si="0"/>
        <v>3355</v>
      </c>
      <c r="D2" t="s">
        <v>237</v>
      </c>
      <c r="E2" t="str">
        <f ca="1">CONCATENATE(B2,"-",D2,C2)</f>
        <v>5461-c0a8-0003-14669548183-f11a86ad-65-3355</v>
      </c>
    </row>
    <row r="3" spans="1:5">
      <c r="A3" t="s">
        <v>238</v>
      </c>
      <c r="B3">
        <f t="shared" ca="1" si="0"/>
        <v>2040</v>
      </c>
      <c r="C3">
        <f t="shared" ca="1" si="0"/>
        <v>6220</v>
      </c>
      <c r="D3" t="s">
        <v>239</v>
      </c>
      <c r="E3" t="str">
        <f ca="1">CONCATENATE(B3,"-",D3,C3)</f>
        <v>2040-0007-14672e31e64-81a08b9c-47-6220</v>
      </c>
    </row>
    <row r="4" spans="1:5">
      <c r="A4" t="s">
        <v>240</v>
      </c>
      <c r="B4">
        <f t="shared" ca="1" si="0"/>
        <v>3816</v>
      </c>
      <c r="C4">
        <f t="shared" ca="1" si="0"/>
        <v>9352</v>
      </c>
      <c r="D4" t="s">
        <v>241</v>
      </c>
      <c r="E4" t="str">
        <f ca="1">CONCATENATE(B4,"-",D4,C4)</f>
        <v>3816-0007-14672e31e64-9236b0b6-48-9352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210"/>
  <sheetViews>
    <sheetView workbookViewId="0">
      <selection activeCell="I207" sqref="I207"/>
    </sheetView>
  </sheetViews>
  <sheetFormatPr baseColWidth="10" defaultRowHeight="15"/>
  <sheetData>
    <row r="1" spans="1:3">
      <c r="A1" t="s">
        <v>0</v>
      </c>
      <c r="B1" t="s">
        <v>140</v>
      </c>
      <c r="C1" t="s">
        <v>0</v>
      </c>
    </row>
    <row r="2" spans="1:3">
      <c r="A2" t="s">
        <v>1</v>
      </c>
      <c r="B2" t="s">
        <v>140</v>
      </c>
      <c r="C2" t="s">
        <v>1</v>
      </c>
    </row>
    <row r="3" spans="1:3">
      <c r="A3" t="s">
        <v>2</v>
      </c>
      <c r="B3" t="s">
        <v>140</v>
      </c>
      <c r="C3" t="s">
        <v>2</v>
      </c>
    </row>
    <row r="4" spans="1:3">
      <c r="A4" t="s">
        <v>19</v>
      </c>
      <c r="B4" t="s">
        <v>140</v>
      </c>
      <c r="C4" t="s">
        <v>19</v>
      </c>
    </row>
    <row r="5" spans="1:3">
      <c r="A5" t="s">
        <v>20</v>
      </c>
      <c r="B5" t="s">
        <v>140</v>
      </c>
      <c r="C5" t="s">
        <v>20</v>
      </c>
    </row>
    <row r="6" spans="1:3">
      <c r="A6" t="s">
        <v>21</v>
      </c>
      <c r="B6" t="s">
        <v>140</v>
      </c>
      <c r="C6" t="s">
        <v>21</v>
      </c>
    </row>
    <row r="7" spans="1:3">
      <c r="A7" t="s">
        <v>4</v>
      </c>
      <c r="B7" t="s">
        <v>140</v>
      </c>
      <c r="C7" t="s">
        <v>4</v>
      </c>
    </row>
    <row r="8" spans="1:3">
      <c r="A8" t="s">
        <v>255</v>
      </c>
      <c r="B8" t="s">
        <v>140</v>
      </c>
      <c r="C8" t="s">
        <v>255</v>
      </c>
    </row>
    <row r="9" spans="1:3">
      <c r="A9" t="s">
        <v>17</v>
      </c>
      <c r="B9" t="s">
        <v>140</v>
      </c>
      <c r="C9" t="s">
        <v>17</v>
      </c>
    </row>
    <row r="10" spans="1:3">
      <c r="A10" t="s">
        <v>18</v>
      </c>
      <c r="B10" t="s">
        <v>140</v>
      </c>
      <c r="C10" t="s">
        <v>18</v>
      </c>
    </row>
    <row r="11" spans="1:3">
      <c r="A11" t="s">
        <v>2</v>
      </c>
      <c r="B11" t="s">
        <v>140</v>
      </c>
      <c r="C11" t="s">
        <v>2</v>
      </c>
    </row>
    <row r="12" spans="1:3">
      <c r="A12" t="s">
        <v>23</v>
      </c>
      <c r="B12" t="s">
        <v>140</v>
      </c>
      <c r="C12" t="s">
        <v>23</v>
      </c>
    </row>
    <row r="13" spans="1:3">
      <c r="A13" t="s">
        <v>4</v>
      </c>
      <c r="B13" t="s">
        <v>140</v>
      </c>
      <c r="C13" t="s">
        <v>4</v>
      </c>
    </row>
    <row r="14" spans="1:3">
      <c r="A14" t="s">
        <v>256</v>
      </c>
      <c r="B14" t="s">
        <v>140</v>
      </c>
      <c r="C14" t="s">
        <v>256</v>
      </c>
    </row>
    <row r="15" spans="1:3">
      <c r="A15" t="s">
        <v>17</v>
      </c>
      <c r="B15" t="s">
        <v>140</v>
      </c>
      <c r="C15" t="s">
        <v>17</v>
      </c>
    </row>
    <row r="16" spans="1:3">
      <c r="A16" t="s">
        <v>18</v>
      </c>
      <c r="B16" t="s">
        <v>140</v>
      </c>
      <c r="C16" t="s">
        <v>18</v>
      </c>
    </row>
    <row r="17" spans="1:3">
      <c r="A17" t="s">
        <v>2</v>
      </c>
      <c r="B17" t="s">
        <v>140</v>
      </c>
      <c r="C17" t="s">
        <v>2</v>
      </c>
    </row>
    <row r="18" spans="1:3">
      <c r="A18" t="s">
        <v>25</v>
      </c>
      <c r="B18" t="s">
        <v>140</v>
      </c>
      <c r="C18" t="s">
        <v>25</v>
      </c>
    </row>
    <row r="19" spans="1:3">
      <c r="A19" t="s">
        <v>4</v>
      </c>
      <c r="B19" t="s">
        <v>140</v>
      </c>
      <c r="C19" t="s">
        <v>4</v>
      </c>
    </row>
    <row r="20" spans="1:3">
      <c r="A20" t="s">
        <v>256</v>
      </c>
      <c r="B20" t="s">
        <v>140</v>
      </c>
      <c r="C20" t="s">
        <v>256</v>
      </c>
    </row>
    <row r="21" spans="1:3">
      <c r="A21" t="s">
        <v>17</v>
      </c>
      <c r="B21" t="s">
        <v>140</v>
      </c>
      <c r="C21" t="s">
        <v>17</v>
      </c>
    </row>
    <row r="22" spans="1:3">
      <c r="A22" t="s">
        <v>18</v>
      </c>
      <c r="B22" t="s">
        <v>140</v>
      </c>
      <c r="C22" t="s">
        <v>18</v>
      </c>
    </row>
    <row r="23" spans="1:3">
      <c r="A23" t="s">
        <v>2</v>
      </c>
      <c r="B23" t="s">
        <v>140</v>
      </c>
      <c r="C23" t="s">
        <v>2</v>
      </c>
    </row>
    <row r="24" spans="1:3">
      <c r="A24" t="s">
        <v>27</v>
      </c>
      <c r="B24" t="s">
        <v>140</v>
      </c>
      <c r="C24" t="s">
        <v>27</v>
      </c>
    </row>
    <row r="25" spans="1:3">
      <c r="A25" t="s">
        <v>4</v>
      </c>
      <c r="B25" t="s">
        <v>140</v>
      </c>
      <c r="C25" t="s">
        <v>4</v>
      </c>
    </row>
    <row r="26" spans="1:3">
      <c r="A26" t="s">
        <v>256</v>
      </c>
      <c r="B26" t="s">
        <v>140</v>
      </c>
      <c r="C26" t="s">
        <v>256</v>
      </c>
    </row>
    <row r="27" spans="1:3">
      <c r="A27" t="s">
        <v>17</v>
      </c>
      <c r="B27" t="s">
        <v>140</v>
      </c>
      <c r="C27" t="s">
        <v>17</v>
      </c>
    </row>
    <row r="28" spans="1:3">
      <c r="A28" t="s">
        <v>18</v>
      </c>
      <c r="B28" t="s">
        <v>140</v>
      </c>
      <c r="C28" t="s">
        <v>18</v>
      </c>
    </row>
    <row r="29" spans="1:3">
      <c r="A29" t="s">
        <v>2</v>
      </c>
      <c r="B29" t="s">
        <v>140</v>
      </c>
      <c r="C29" t="s">
        <v>2</v>
      </c>
    </row>
    <row r="30" spans="1:3">
      <c r="A30" t="s">
        <v>29</v>
      </c>
      <c r="B30" t="s">
        <v>140</v>
      </c>
      <c r="C30" t="s">
        <v>29</v>
      </c>
    </row>
    <row r="31" spans="1:3">
      <c r="A31" t="s">
        <v>4</v>
      </c>
      <c r="B31" t="s">
        <v>140</v>
      </c>
      <c r="C31" t="s">
        <v>4</v>
      </c>
    </row>
    <row r="32" spans="1:3">
      <c r="A32" t="s">
        <v>136</v>
      </c>
      <c r="B32" t="s">
        <v>140</v>
      </c>
      <c r="C32" t="s">
        <v>136</v>
      </c>
    </row>
    <row r="33" spans="1:3">
      <c r="A33" t="s">
        <v>17</v>
      </c>
      <c r="B33" t="s">
        <v>140</v>
      </c>
      <c r="C33" t="s">
        <v>17</v>
      </c>
    </row>
    <row r="34" spans="1:3">
      <c r="A34" t="s">
        <v>18</v>
      </c>
      <c r="B34" t="s">
        <v>140</v>
      </c>
      <c r="C34" t="s">
        <v>18</v>
      </c>
    </row>
    <row r="35" spans="1:3">
      <c r="A35" t="s">
        <v>2</v>
      </c>
      <c r="B35" t="s">
        <v>140</v>
      </c>
      <c r="C35" t="s">
        <v>2</v>
      </c>
    </row>
    <row r="36" spans="1:3">
      <c r="A36" t="s">
        <v>31</v>
      </c>
      <c r="B36" t="s">
        <v>140</v>
      </c>
      <c r="C36" t="s">
        <v>31</v>
      </c>
    </row>
    <row r="37" spans="1:3">
      <c r="A37" t="s">
        <v>4</v>
      </c>
      <c r="B37" t="s">
        <v>140</v>
      </c>
      <c r="C37" t="s">
        <v>4</v>
      </c>
    </row>
    <row r="38" spans="1:3">
      <c r="A38" t="s">
        <v>136</v>
      </c>
      <c r="B38" t="s">
        <v>140</v>
      </c>
      <c r="C38" t="s">
        <v>136</v>
      </c>
    </row>
    <row r="39" spans="1:3">
      <c r="A39" t="s">
        <v>17</v>
      </c>
      <c r="B39" t="s">
        <v>140</v>
      </c>
      <c r="C39" t="s">
        <v>17</v>
      </c>
    </row>
    <row r="40" spans="1:3">
      <c r="A40" t="s">
        <v>18</v>
      </c>
      <c r="B40" t="s">
        <v>140</v>
      </c>
      <c r="C40" t="s">
        <v>18</v>
      </c>
    </row>
    <row r="41" spans="1:3">
      <c r="A41" t="s">
        <v>2</v>
      </c>
      <c r="B41" t="s">
        <v>140</v>
      </c>
      <c r="C41" t="s">
        <v>2</v>
      </c>
    </row>
    <row r="42" spans="1:3">
      <c r="A42" t="s">
        <v>33</v>
      </c>
      <c r="B42" t="s">
        <v>140</v>
      </c>
      <c r="C42" t="s">
        <v>33</v>
      </c>
    </row>
    <row r="43" spans="1:3">
      <c r="A43" t="s">
        <v>4</v>
      </c>
      <c r="B43" t="s">
        <v>140</v>
      </c>
      <c r="C43" t="s">
        <v>4</v>
      </c>
    </row>
    <row r="44" spans="1:3">
      <c r="A44" t="s">
        <v>255</v>
      </c>
      <c r="B44" t="s">
        <v>140</v>
      </c>
      <c r="C44" t="s">
        <v>255</v>
      </c>
    </row>
    <row r="45" spans="1:3">
      <c r="A45" t="s">
        <v>17</v>
      </c>
      <c r="B45" t="s">
        <v>140</v>
      </c>
      <c r="C45" t="s">
        <v>17</v>
      </c>
    </row>
    <row r="46" spans="1:3">
      <c r="A46" t="s">
        <v>18</v>
      </c>
      <c r="B46" t="s">
        <v>140</v>
      </c>
      <c r="C46" t="s">
        <v>18</v>
      </c>
    </row>
    <row r="47" spans="1:3">
      <c r="A47" t="s">
        <v>2</v>
      </c>
      <c r="B47" t="s">
        <v>140</v>
      </c>
      <c r="C47" t="s">
        <v>2</v>
      </c>
    </row>
    <row r="48" spans="1:3">
      <c r="A48" t="s">
        <v>257</v>
      </c>
      <c r="B48" t="s">
        <v>140</v>
      </c>
      <c r="C48" t="s">
        <v>257</v>
      </c>
    </row>
    <row r="49" spans="1:3">
      <c r="A49" t="s">
        <v>4</v>
      </c>
      <c r="B49" t="s">
        <v>140</v>
      </c>
      <c r="C49" t="s">
        <v>4</v>
      </c>
    </row>
    <row r="50" spans="1:3">
      <c r="A50" t="s">
        <v>258</v>
      </c>
      <c r="B50" t="s">
        <v>140</v>
      </c>
      <c r="C50" t="s">
        <v>258</v>
      </c>
    </row>
    <row r="51" spans="1:3">
      <c r="A51" t="s">
        <v>17</v>
      </c>
      <c r="B51" t="s">
        <v>140</v>
      </c>
      <c r="C51" t="s">
        <v>17</v>
      </c>
    </row>
    <row r="52" spans="1:3">
      <c r="A52" t="s">
        <v>18</v>
      </c>
      <c r="B52" t="s">
        <v>140</v>
      </c>
      <c r="C52" t="s">
        <v>18</v>
      </c>
    </row>
    <row r="53" spans="1:3">
      <c r="A53" t="s">
        <v>2</v>
      </c>
      <c r="B53" t="s">
        <v>140</v>
      </c>
      <c r="C53" t="s">
        <v>2</v>
      </c>
    </row>
    <row r="54" spans="1:3">
      <c r="A54" t="s">
        <v>40</v>
      </c>
      <c r="B54" t="s">
        <v>140</v>
      </c>
      <c r="C54" t="s">
        <v>40</v>
      </c>
    </row>
    <row r="55" spans="1:3">
      <c r="A55" t="s">
        <v>4</v>
      </c>
      <c r="B55" t="s">
        <v>140</v>
      </c>
      <c r="C55" t="s">
        <v>4</v>
      </c>
    </row>
    <row r="56" spans="1:3">
      <c r="A56" t="s">
        <v>259</v>
      </c>
      <c r="B56" t="s">
        <v>140</v>
      </c>
      <c r="C56" t="s">
        <v>259</v>
      </c>
    </row>
    <row r="57" spans="1:3">
      <c r="A57" t="s">
        <v>17</v>
      </c>
      <c r="B57" t="s">
        <v>140</v>
      </c>
      <c r="C57" t="s">
        <v>17</v>
      </c>
    </row>
    <row r="58" spans="1:3">
      <c r="A58" t="s">
        <v>18</v>
      </c>
      <c r="B58" t="s">
        <v>140</v>
      </c>
      <c r="C58" t="s">
        <v>18</v>
      </c>
    </row>
    <row r="59" spans="1:3">
      <c r="A59" t="s">
        <v>2</v>
      </c>
      <c r="B59" t="s">
        <v>140</v>
      </c>
      <c r="C59" t="s">
        <v>2</v>
      </c>
    </row>
    <row r="60" spans="1:3">
      <c r="A60" t="s">
        <v>42</v>
      </c>
      <c r="B60" t="s">
        <v>140</v>
      </c>
      <c r="C60" t="s">
        <v>42</v>
      </c>
    </row>
    <row r="61" spans="1:3">
      <c r="A61" t="s">
        <v>4</v>
      </c>
      <c r="B61" t="s">
        <v>140</v>
      </c>
      <c r="C61" t="s">
        <v>4</v>
      </c>
    </row>
    <row r="62" spans="1:3">
      <c r="A62" t="s">
        <v>43</v>
      </c>
      <c r="B62" t="s">
        <v>140</v>
      </c>
      <c r="C62" t="s">
        <v>43</v>
      </c>
    </row>
    <row r="63" spans="1:3">
      <c r="A63" t="s">
        <v>17</v>
      </c>
      <c r="B63" t="s">
        <v>140</v>
      </c>
      <c r="C63" t="s">
        <v>17</v>
      </c>
    </row>
    <row r="64" spans="1:3">
      <c r="A64" t="s">
        <v>18</v>
      </c>
      <c r="B64" t="s">
        <v>140</v>
      </c>
      <c r="C64" t="s">
        <v>18</v>
      </c>
    </row>
    <row r="65" spans="1:3">
      <c r="A65" t="s">
        <v>2</v>
      </c>
      <c r="B65" t="s">
        <v>140</v>
      </c>
      <c r="C65" t="s">
        <v>2</v>
      </c>
    </row>
    <row r="66" spans="1:3">
      <c r="A66" t="s">
        <v>44</v>
      </c>
      <c r="B66" t="s">
        <v>140</v>
      </c>
      <c r="C66" t="s">
        <v>44</v>
      </c>
    </row>
    <row r="67" spans="1:3">
      <c r="A67" t="s">
        <v>45</v>
      </c>
      <c r="B67" t="s">
        <v>140</v>
      </c>
      <c r="C67" t="s">
        <v>45</v>
      </c>
    </row>
    <row r="68" spans="1:3">
      <c r="A68" t="s">
        <v>21</v>
      </c>
      <c r="B68" t="s">
        <v>140</v>
      </c>
      <c r="C68" t="s">
        <v>21</v>
      </c>
    </row>
    <row r="69" spans="1:3">
      <c r="A69" t="s">
        <v>4</v>
      </c>
      <c r="B69" t="s">
        <v>140</v>
      </c>
      <c r="C69" t="s">
        <v>4</v>
      </c>
    </row>
    <row r="70" spans="1:3">
      <c r="A70" t="s">
        <v>259</v>
      </c>
      <c r="B70" t="s">
        <v>140</v>
      </c>
      <c r="C70" t="s">
        <v>259</v>
      </c>
    </row>
    <row r="71" spans="1:3">
      <c r="A71" t="s">
        <v>17</v>
      </c>
      <c r="B71" t="s">
        <v>140</v>
      </c>
      <c r="C71" t="s">
        <v>17</v>
      </c>
    </row>
    <row r="72" spans="1:3">
      <c r="A72" t="s">
        <v>18</v>
      </c>
      <c r="B72" t="s">
        <v>140</v>
      </c>
      <c r="C72" t="s">
        <v>18</v>
      </c>
    </row>
    <row r="73" spans="1:3">
      <c r="A73" t="s">
        <v>2</v>
      </c>
      <c r="B73" t="s">
        <v>140</v>
      </c>
      <c r="C73" t="s">
        <v>2</v>
      </c>
    </row>
    <row r="74" spans="1:3">
      <c r="A74" t="s">
        <v>260</v>
      </c>
      <c r="B74" t="s">
        <v>140</v>
      </c>
      <c r="C74" t="s">
        <v>260</v>
      </c>
    </row>
    <row r="75" spans="1:3">
      <c r="A75" t="s">
        <v>4</v>
      </c>
      <c r="B75" t="s">
        <v>140</v>
      </c>
      <c r="C75" t="s">
        <v>4</v>
      </c>
    </row>
    <row r="76" spans="1:3">
      <c r="A76" t="s">
        <v>261</v>
      </c>
      <c r="B76" t="s">
        <v>140</v>
      </c>
      <c r="C76" t="s">
        <v>261</v>
      </c>
    </row>
    <row r="77" spans="1:3">
      <c r="A77" t="s">
        <v>17</v>
      </c>
      <c r="B77" t="s">
        <v>140</v>
      </c>
      <c r="C77" t="s">
        <v>17</v>
      </c>
    </row>
    <row r="78" spans="1:3">
      <c r="A78" t="s">
        <v>18</v>
      </c>
      <c r="B78" t="s">
        <v>140</v>
      </c>
      <c r="C78" t="s">
        <v>18</v>
      </c>
    </row>
    <row r="79" spans="1:3">
      <c r="A79" t="s">
        <v>2</v>
      </c>
      <c r="B79" t="s">
        <v>140</v>
      </c>
      <c r="C79" t="s">
        <v>2</v>
      </c>
    </row>
    <row r="80" spans="1:3">
      <c r="A80" t="s">
        <v>49</v>
      </c>
      <c r="B80" t="s">
        <v>140</v>
      </c>
      <c r="C80" t="s">
        <v>49</v>
      </c>
    </row>
    <row r="81" spans="1:3">
      <c r="A81" t="s">
        <v>50</v>
      </c>
      <c r="B81" t="s">
        <v>140</v>
      </c>
      <c r="C81" t="s">
        <v>50</v>
      </c>
    </row>
    <row r="82" spans="1:3">
      <c r="A82" t="s">
        <v>21</v>
      </c>
      <c r="B82" t="s">
        <v>140</v>
      </c>
      <c r="C82" t="s">
        <v>21</v>
      </c>
    </row>
    <row r="83" spans="1:3">
      <c r="A83" t="s">
        <v>4</v>
      </c>
      <c r="B83" t="s">
        <v>140</v>
      </c>
      <c r="C83" t="s">
        <v>4</v>
      </c>
    </row>
    <row r="84" spans="1:3">
      <c r="A84" t="s">
        <v>259</v>
      </c>
      <c r="B84" t="s">
        <v>140</v>
      </c>
      <c r="C84" t="s">
        <v>259</v>
      </c>
    </row>
    <row r="85" spans="1:3">
      <c r="A85" t="s">
        <v>17</v>
      </c>
      <c r="B85" t="s">
        <v>140</v>
      </c>
      <c r="C85" t="s">
        <v>17</v>
      </c>
    </row>
    <row r="86" spans="1:3">
      <c r="A86" t="s">
        <v>18</v>
      </c>
      <c r="B86" t="s">
        <v>140</v>
      </c>
      <c r="C86" t="s">
        <v>18</v>
      </c>
    </row>
    <row r="87" spans="1:3">
      <c r="A87" t="s">
        <v>2</v>
      </c>
      <c r="B87" t="s">
        <v>140</v>
      </c>
      <c r="C87" t="s">
        <v>2</v>
      </c>
    </row>
    <row r="88" spans="1:3">
      <c r="A88" t="s">
        <v>262</v>
      </c>
      <c r="B88" t="s">
        <v>140</v>
      </c>
      <c r="C88" t="s">
        <v>262</v>
      </c>
    </row>
    <row r="89" spans="1:3">
      <c r="A89" t="s">
        <v>53</v>
      </c>
      <c r="B89" t="s">
        <v>140</v>
      </c>
      <c r="C89" t="s">
        <v>53</v>
      </c>
    </row>
    <row r="90" spans="1:3">
      <c r="A90" t="s">
        <v>21</v>
      </c>
      <c r="B90" t="s">
        <v>140</v>
      </c>
      <c r="C90" t="s">
        <v>21</v>
      </c>
    </row>
    <row r="91" spans="1:3">
      <c r="A91" t="s">
        <v>4</v>
      </c>
      <c r="B91" t="s">
        <v>140</v>
      </c>
      <c r="C91" t="s">
        <v>4</v>
      </c>
    </row>
    <row r="92" spans="1:3">
      <c r="A92" t="s">
        <v>90</v>
      </c>
      <c r="B92" t="s">
        <v>140</v>
      </c>
      <c r="C92" t="s">
        <v>90</v>
      </c>
    </row>
    <row r="93" spans="1:3">
      <c r="A93" t="s">
        <v>17</v>
      </c>
      <c r="B93" t="s">
        <v>140</v>
      </c>
      <c r="C93" t="s">
        <v>17</v>
      </c>
    </row>
    <row r="94" spans="1:3">
      <c r="A94" t="s">
        <v>18</v>
      </c>
      <c r="B94" t="s">
        <v>140</v>
      </c>
      <c r="C94" t="s">
        <v>18</v>
      </c>
    </row>
    <row r="95" spans="1:3">
      <c r="A95" t="s">
        <v>2</v>
      </c>
      <c r="B95" t="s">
        <v>140</v>
      </c>
      <c r="C95" t="s">
        <v>2</v>
      </c>
    </row>
    <row r="96" spans="1:3">
      <c r="A96" t="s">
        <v>263</v>
      </c>
      <c r="B96" t="s">
        <v>140</v>
      </c>
      <c r="C96" t="s">
        <v>263</v>
      </c>
    </row>
    <row r="97" spans="1:3">
      <c r="A97" t="s">
        <v>56</v>
      </c>
      <c r="B97" t="s">
        <v>140</v>
      </c>
      <c r="C97" t="s">
        <v>56</v>
      </c>
    </row>
    <row r="98" spans="1:3">
      <c r="A98" t="s">
        <v>21</v>
      </c>
      <c r="B98" t="s">
        <v>140</v>
      </c>
      <c r="C98" t="s">
        <v>21</v>
      </c>
    </row>
    <row r="99" spans="1:3">
      <c r="A99" t="s">
        <v>4</v>
      </c>
      <c r="B99" t="s">
        <v>140</v>
      </c>
      <c r="C99" t="s">
        <v>4</v>
      </c>
    </row>
    <row r="100" spans="1:3">
      <c r="A100" t="s">
        <v>90</v>
      </c>
      <c r="B100" t="s">
        <v>140</v>
      </c>
      <c r="C100" t="s">
        <v>90</v>
      </c>
    </row>
    <row r="101" spans="1:3">
      <c r="A101" t="s">
        <v>17</v>
      </c>
      <c r="B101" t="s">
        <v>140</v>
      </c>
      <c r="C101" t="s">
        <v>17</v>
      </c>
    </row>
    <row r="102" spans="1:3">
      <c r="A102" t="s">
        <v>18</v>
      </c>
      <c r="B102" t="s">
        <v>140</v>
      </c>
      <c r="C102" t="s">
        <v>18</v>
      </c>
    </row>
    <row r="103" spans="1:3">
      <c r="A103" t="s">
        <v>2</v>
      </c>
      <c r="B103" t="s">
        <v>140</v>
      </c>
      <c r="C103" t="s">
        <v>2</v>
      </c>
    </row>
    <row r="104" spans="1:3">
      <c r="A104" t="s">
        <v>264</v>
      </c>
      <c r="B104" t="s">
        <v>140</v>
      </c>
      <c r="C104" t="s">
        <v>264</v>
      </c>
    </row>
    <row r="105" spans="1:3">
      <c r="A105" t="s">
        <v>66</v>
      </c>
      <c r="B105" t="s">
        <v>140</v>
      </c>
      <c r="C105" t="s">
        <v>66</v>
      </c>
    </row>
    <row r="106" spans="1:3">
      <c r="A106" t="s">
        <v>21</v>
      </c>
      <c r="B106" t="s">
        <v>140</v>
      </c>
      <c r="C106" t="s">
        <v>21</v>
      </c>
    </row>
    <row r="107" spans="1:3">
      <c r="A107" t="s">
        <v>4</v>
      </c>
      <c r="B107" t="s">
        <v>140</v>
      </c>
      <c r="C107" t="s">
        <v>4</v>
      </c>
    </row>
    <row r="108" spans="1:3">
      <c r="A108" t="s">
        <v>265</v>
      </c>
      <c r="B108" t="s">
        <v>140</v>
      </c>
      <c r="C108" t="s">
        <v>265</v>
      </c>
    </row>
    <row r="109" spans="1:3">
      <c r="A109" t="s">
        <v>17</v>
      </c>
      <c r="B109" t="s">
        <v>140</v>
      </c>
      <c r="C109" t="s">
        <v>17</v>
      </c>
    </row>
    <row r="110" spans="1:3">
      <c r="A110" t="s">
        <v>18</v>
      </c>
      <c r="B110" t="s">
        <v>140</v>
      </c>
      <c r="C110" t="s">
        <v>18</v>
      </c>
    </row>
    <row r="111" spans="1:3">
      <c r="A111" t="s">
        <v>2</v>
      </c>
      <c r="B111" t="s">
        <v>140</v>
      </c>
      <c r="C111" t="s">
        <v>2</v>
      </c>
    </row>
    <row r="112" spans="1:3">
      <c r="A112" t="s">
        <v>96</v>
      </c>
      <c r="B112" t="s">
        <v>140</v>
      </c>
      <c r="C112" t="s">
        <v>96</v>
      </c>
    </row>
    <row r="113" spans="1:3">
      <c r="A113" t="s">
        <v>4</v>
      </c>
      <c r="B113" t="s">
        <v>140</v>
      </c>
      <c r="C113" t="s">
        <v>4</v>
      </c>
    </row>
    <row r="114" spans="1:3">
      <c r="A114" t="s">
        <v>97</v>
      </c>
      <c r="B114" t="s">
        <v>140</v>
      </c>
      <c r="C114" t="s">
        <v>97</v>
      </c>
    </row>
    <row r="115" spans="1:3">
      <c r="A115" t="s">
        <v>17</v>
      </c>
      <c r="B115" t="s">
        <v>140</v>
      </c>
      <c r="C115" t="s">
        <v>17</v>
      </c>
    </row>
    <row r="116" spans="1:3">
      <c r="A116" t="s">
        <v>18</v>
      </c>
      <c r="B116" t="s">
        <v>140</v>
      </c>
      <c r="C116" t="s">
        <v>18</v>
      </c>
    </row>
    <row r="117" spans="1:3">
      <c r="A117" t="s">
        <v>2</v>
      </c>
      <c r="B117" t="s">
        <v>140</v>
      </c>
      <c r="C117" t="s">
        <v>2</v>
      </c>
    </row>
    <row r="118" spans="1:3">
      <c r="A118" t="s">
        <v>266</v>
      </c>
      <c r="B118" t="s">
        <v>140</v>
      </c>
      <c r="C118" t="s">
        <v>266</v>
      </c>
    </row>
    <row r="119" spans="1:3">
      <c r="A119" t="s">
        <v>73</v>
      </c>
      <c r="B119" t="s">
        <v>140</v>
      </c>
      <c r="C119" t="s">
        <v>73</v>
      </c>
    </row>
    <row r="120" spans="1:3">
      <c r="A120" t="s">
        <v>21</v>
      </c>
      <c r="B120" t="s">
        <v>140</v>
      </c>
      <c r="C120" t="s">
        <v>21</v>
      </c>
    </row>
    <row r="121" spans="1:3">
      <c r="A121" t="s">
        <v>4</v>
      </c>
      <c r="B121" t="s">
        <v>140</v>
      </c>
      <c r="C121" t="s">
        <v>4</v>
      </c>
    </row>
    <row r="122" spans="1:3">
      <c r="A122" t="s">
        <v>90</v>
      </c>
      <c r="B122" t="s">
        <v>140</v>
      </c>
      <c r="C122" t="s">
        <v>90</v>
      </c>
    </row>
    <row r="123" spans="1:3">
      <c r="A123" t="s">
        <v>17</v>
      </c>
      <c r="B123" t="s">
        <v>140</v>
      </c>
      <c r="C123" t="s">
        <v>17</v>
      </c>
    </row>
    <row r="124" spans="1:3">
      <c r="A124" t="s">
        <v>18</v>
      </c>
      <c r="B124" t="s">
        <v>140</v>
      </c>
      <c r="C124" t="s">
        <v>18</v>
      </c>
    </row>
    <row r="125" spans="1:3">
      <c r="A125" t="s">
        <v>2</v>
      </c>
      <c r="B125" t="s">
        <v>140</v>
      </c>
      <c r="C125" t="s">
        <v>2</v>
      </c>
    </row>
    <row r="126" spans="1:3">
      <c r="A126" t="s">
        <v>74</v>
      </c>
      <c r="B126" t="s">
        <v>140</v>
      </c>
      <c r="C126" t="s">
        <v>74</v>
      </c>
    </row>
    <row r="127" spans="1:3">
      <c r="A127" t="s">
        <v>4</v>
      </c>
      <c r="B127" t="s">
        <v>140</v>
      </c>
      <c r="C127" t="s">
        <v>4</v>
      </c>
    </row>
    <row r="128" spans="1:3">
      <c r="A128" t="s">
        <v>259</v>
      </c>
      <c r="B128" t="s">
        <v>140</v>
      </c>
      <c r="C128" t="s">
        <v>259</v>
      </c>
    </row>
    <row r="129" spans="1:3">
      <c r="A129" t="s">
        <v>17</v>
      </c>
      <c r="B129" t="s">
        <v>140</v>
      </c>
      <c r="C129" t="s">
        <v>17</v>
      </c>
    </row>
    <row r="130" spans="1:3">
      <c r="A130" t="s">
        <v>18</v>
      </c>
      <c r="B130" t="s">
        <v>140</v>
      </c>
      <c r="C130" t="s">
        <v>18</v>
      </c>
    </row>
    <row r="131" spans="1:3">
      <c r="A131" t="s">
        <v>2</v>
      </c>
      <c r="B131" t="s">
        <v>140</v>
      </c>
      <c r="C131" t="s">
        <v>2</v>
      </c>
    </row>
    <row r="132" spans="1:3">
      <c r="A132" t="s">
        <v>267</v>
      </c>
      <c r="B132" t="s">
        <v>140</v>
      </c>
      <c r="C132" t="s">
        <v>267</v>
      </c>
    </row>
    <row r="133" spans="1:3">
      <c r="A133" t="s">
        <v>4</v>
      </c>
      <c r="B133" t="s">
        <v>140</v>
      </c>
      <c r="C133" t="s">
        <v>4</v>
      </c>
    </row>
    <row r="134" spans="1:3">
      <c r="A134" t="s">
        <v>83</v>
      </c>
      <c r="B134" t="s">
        <v>140</v>
      </c>
      <c r="C134" t="s">
        <v>83</v>
      </c>
    </row>
    <row r="135" spans="1:3">
      <c r="A135" t="s">
        <v>17</v>
      </c>
      <c r="B135" t="s">
        <v>140</v>
      </c>
      <c r="C135" t="s">
        <v>17</v>
      </c>
    </row>
    <row r="136" spans="1:3">
      <c r="A136" t="s">
        <v>18</v>
      </c>
      <c r="B136" t="s">
        <v>140</v>
      </c>
      <c r="C136" t="s">
        <v>18</v>
      </c>
    </row>
    <row r="137" spans="1:3">
      <c r="A137" t="s">
        <v>2</v>
      </c>
      <c r="B137" t="s">
        <v>140</v>
      </c>
      <c r="C137" t="s">
        <v>2</v>
      </c>
    </row>
    <row r="138" spans="1:3">
      <c r="A138" t="s">
        <v>79</v>
      </c>
      <c r="B138" t="s">
        <v>140</v>
      </c>
      <c r="C138" t="s">
        <v>79</v>
      </c>
    </row>
    <row r="139" spans="1:3">
      <c r="A139" t="s">
        <v>4</v>
      </c>
      <c r="B139" t="s">
        <v>140</v>
      </c>
      <c r="C139" t="s">
        <v>4</v>
      </c>
    </row>
    <row r="140" spans="1:3">
      <c r="A140" t="s">
        <v>48</v>
      </c>
      <c r="B140" t="s">
        <v>140</v>
      </c>
      <c r="C140" t="s">
        <v>48</v>
      </c>
    </row>
    <row r="141" spans="1:3">
      <c r="A141" t="s">
        <v>17</v>
      </c>
      <c r="B141" t="s">
        <v>140</v>
      </c>
      <c r="C141" t="s">
        <v>17</v>
      </c>
    </row>
    <row r="142" spans="1:3">
      <c r="A142" t="s">
        <v>18</v>
      </c>
      <c r="B142" t="s">
        <v>140</v>
      </c>
      <c r="C142" t="s">
        <v>18</v>
      </c>
    </row>
    <row r="143" spans="1:3">
      <c r="A143" t="s">
        <v>2</v>
      </c>
      <c r="B143" t="s">
        <v>140</v>
      </c>
      <c r="C143" t="s">
        <v>2</v>
      </c>
    </row>
    <row r="144" spans="1:3">
      <c r="A144" t="s">
        <v>268</v>
      </c>
      <c r="B144" t="s">
        <v>140</v>
      </c>
      <c r="C144" t="s">
        <v>268</v>
      </c>
    </row>
    <row r="145" spans="1:3">
      <c r="A145" t="s">
        <v>4</v>
      </c>
      <c r="B145" t="s">
        <v>140</v>
      </c>
      <c r="C145" t="s">
        <v>4</v>
      </c>
    </row>
    <row r="146" spans="1:3">
      <c r="A146" t="s">
        <v>48</v>
      </c>
      <c r="B146" t="s">
        <v>140</v>
      </c>
      <c r="C146" t="s">
        <v>48</v>
      </c>
    </row>
    <row r="147" spans="1:3">
      <c r="A147" t="s">
        <v>17</v>
      </c>
      <c r="B147" t="s">
        <v>140</v>
      </c>
      <c r="C147" t="s">
        <v>17</v>
      </c>
    </row>
    <row r="148" spans="1:3">
      <c r="A148" t="s">
        <v>18</v>
      </c>
      <c r="B148" t="s">
        <v>140</v>
      </c>
      <c r="C148" t="s">
        <v>18</v>
      </c>
    </row>
    <row r="149" spans="1:3">
      <c r="A149" t="s">
        <v>2</v>
      </c>
      <c r="B149" t="s">
        <v>140</v>
      </c>
      <c r="C149" t="s">
        <v>2</v>
      </c>
    </row>
    <row r="150" spans="1:3">
      <c r="A150" t="s">
        <v>269</v>
      </c>
      <c r="B150" t="s">
        <v>140</v>
      </c>
      <c r="C150" t="s">
        <v>269</v>
      </c>
    </row>
    <row r="151" spans="1:3">
      <c r="A151" t="s">
        <v>94</v>
      </c>
      <c r="B151" t="s">
        <v>140</v>
      </c>
      <c r="C151" t="s">
        <v>94</v>
      </c>
    </row>
    <row r="152" spans="1:3">
      <c r="A152" t="s">
        <v>21</v>
      </c>
      <c r="B152" t="s">
        <v>140</v>
      </c>
      <c r="C152" t="s">
        <v>21</v>
      </c>
    </row>
    <row r="153" spans="1:3">
      <c r="A153" t="s">
        <v>4</v>
      </c>
      <c r="B153" t="s">
        <v>140</v>
      </c>
      <c r="C153" t="s">
        <v>4</v>
      </c>
    </row>
    <row r="154" spans="1:3">
      <c r="A154" t="s">
        <v>270</v>
      </c>
      <c r="B154" t="s">
        <v>140</v>
      </c>
      <c r="C154" t="s">
        <v>270</v>
      </c>
    </row>
    <row r="155" spans="1:3">
      <c r="A155" t="s">
        <v>17</v>
      </c>
      <c r="B155" t="s">
        <v>140</v>
      </c>
      <c r="C155" t="s">
        <v>17</v>
      </c>
    </row>
    <row r="156" spans="1:3">
      <c r="A156" t="s">
        <v>18</v>
      </c>
      <c r="B156" t="s">
        <v>140</v>
      </c>
      <c r="C156" t="s">
        <v>18</v>
      </c>
    </row>
    <row r="157" spans="1:3">
      <c r="A157" t="s">
        <v>2</v>
      </c>
      <c r="B157" t="s">
        <v>140</v>
      </c>
      <c r="C157" t="s">
        <v>2</v>
      </c>
    </row>
    <row r="158" spans="1:3">
      <c r="A158" t="s">
        <v>98</v>
      </c>
      <c r="B158" t="s">
        <v>140</v>
      </c>
      <c r="C158" t="s">
        <v>98</v>
      </c>
    </row>
    <row r="159" spans="1:3">
      <c r="A159" t="s">
        <v>99</v>
      </c>
      <c r="B159" t="s">
        <v>140</v>
      </c>
      <c r="C159" t="s">
        <v>99</v>
      </c>
    </row>
    <row r="160" spans="1:3">
      <c r="A160" t="s">
        <v>21</v>
      </c>
      <c r="B160" t="s">
        <v>140</v>
      </c>
      <c r="C160" t="s">
        <v>21</v>
      </c>
    </row>
    <row r="161" spans="1:3">
      <c r="A161" t="s">
        <v>4</v>
      </c>
      <c r="B161" t="s">
        <v>140</v>
      </c>
      <c r="C161" t="s">
        <v>4</v>
      </c>
    </row>
    <row r="162" spans="1:3">
      <c r="A162" t="s">
        <v>255</v>
      </c>
      <c r="B162" t="s">
        <v>140</v>
      </c>
      <c r="C162" t="s">
        <v>255</v>
      </c>
    </row>
    <row r="163" spans="1:3">
      <c r="A163" t="s">
        <v>17</v>
      </c>
      <c r="B163" t="s">
        <v>140</v>
      </c>
      <c r="C163" t="s">
        <v>17</v>
      </c>
    </row>
    <row r="164" spans="1:3">
      <c r="A164" t="s">
        <v>18</v>
      </c>
      <c r="B164" t="s">
        <v>140</v>
      </c>
      <c r="C164" t="s">
        <v>18</v>
      </c>
    </row>
    <row r="165" spans="1:3">
      <c r="A165" t="s">
        <v>2</v>
      </c>
      <c r="B165" t="s">
        <v>140</v>
      </c>
      <c r="C165" t="s">
        <v>2</v>
      </c>
    </row>
    <row r="166" spans="1:3">
      <c r="A166" t="s">
        <v>101</v>
      </c>
      <c r="B166" t="s">
        <v>140</v>
      </c>
      <c r="C166" t="s">
        <v>101</v>
      </c>
    </row>
    <row r="167" spans="1:3">
      <c r="A167" t="s">
        <v>4</v>
      </c>
      <c r="B167" t="s">
        <v>140</v>
      </c>
      <c r="C167" t="s">
        <v>4</v>
      </c>
    </row>
    <row r="168" spans="1:3">
      <c r="A168" t="s">
        <v>259</v>
      </c>
      <c r="B168" t="s">
        <v>140</v>
      </c>
      <c r="C168" t="s">
        <v>259</v>
      </c>
    </row>
    <row r="169" spans="1:3">
      <c r="A169" t="s">
        <v>17</v>
      </c>
      <c r="B169" t="s">
        <v>140</v>
      </c>
      <c r="C169" t="s">
        <v>17</v>
      </c>
    </row>
    <row r="170" spans="1:3">
      <c r="A170" t="s">
        <v>18</v>
      </c>
      <c r="B170" t="s">
        <v>140</v>
      </c>
      <c r="C170" t="s">
        <v>18</v>
      </c>
    </row>
    <row r="171" spans="1:3">
      <c r="A171" t="s">
        <v>2</v>
      </c>
      <c r="B171" t="s">
        <v>140</v>
      </c>
      <c r="C171" t="s">
        <v>2</v>
      </c>
    </row>
    <row r="172" spans="1:3">
      <c r="A172" t="s">
        <v>105</v>
      </c>
      <c r="B172" t="s">
        <v>140</v>
      </c>
      <c r="C172" t="s">
        <v>105</v>
      </c>
    </row>
    <row r="173" spans="1:3">
      <c r="A173" t="s">
        <v>106</v>
      </c>
      <c r="B173" t="s">
        <v>140</v>
      </c>
      <c r="C173" t="s">
        <v>106</v>
      </c>
    </row>
    <row r="174" spans="1:3">
      <c r="A174" t="s">
        <v>21</v>
      </c>
      <c r="B174" t="s">
        <v>140</v>
      </c>
      <c r="C174" t="s">
        <v>21</v>
      </c>
    </row>
    <row r="175" spans="1:3">
      <c r="A175" t="s">
        <v>4</v>
      </c>
      <c r="B175" t="s">
        <v>140</v>
      </c>
      <c r="C175" t="s">
        <v>4</v>
      </c>
    </row>
    <row r="176" spans="1:3">
      <c r="A176" t="s">
        <v>259</v>
      </c>
      <c r="B176" t="s">
        <v>140</v>
      </c>
      <c r="C176" t="s">
        <v>259</v>
      </c>
    </row>
    <row r="177" spans="1:3">
      <c r="A177" t="s">
        <v>17</v>
      </c>
      <c r="B177" t="s">
        <v>140</v>
      </c>
      <c r="C177" t="s">
        <v>17</v>
      </c>
    </row>
    <row r="178" spans="1:3">
      <c r="A178" t="s">
        <v>18</v>
      </c>
      <c r="B178" t="s">
        <v>140</v>
      </c>
      <c r="C178" t="s">
        <v>18</v>
      </c>
    </row>
    <row r="179" spans="1:3">
      <c r="A179" t="s">
        <v>2</v>
      </c>
      <c r="B179" t="s">
        <v>140</v>
      </c>
      <c r="C179" t="s">
        <v>2</v>
      </c>
    </row>
    <row r="180" spans="1:3">
      <c r="A180" t="s">
        <v>108</v>
      </c>
      <c r="B180" t="s">
        <v>140</v>
      </c>
      <c r="C180" t="s">
        <v>108</v>
      </c>
    </row>
    <row r="181" spans="1:3">
      <c r="A181" t="s">
        <v>109</v>
      </c>
      <c r="B181" t="s">
        <v>140</v>
      </c>
      <c r="C181" t="s">
        <v>109</v>
      </c>
    </row>
    <row r="182" spans="1:3">
      <c r="A182" t="s">
        <v>21</v>
      </c>
      <c r="B182" t="s">
        <v>140</v>
      </c>
      <c r="C182" t="s">
        <v>21</v>
      </c>
    </row>
    <row r="183" spans="1:3">
      <c r="A183" t="s">
        <v>4</v>
      </c>
      <c r="B183" t="s">
        <v>140</v>
      </c>
      <c r="C183" t="s">
        <v>4</v>
      </c>
    </row>
    <row r="184" spans="1:3">
      <c r="A184" t="s">
        <v>271</v>
      </c>
      <c r="B184" t="s">
        <v>140</v>
      </c>
      <c r="C184" t="s">
        <v>271</v>
      </c>
    </row>
    <row r="185" spans="1:3">
      <c r="A185" t="s">
        <v>17</v>
      </c>
      <c r="B185" t="s">
        <v>140</v>
      </c>
      <c r="C185" t="s">
        <v>17</v>
      </c>
    </row>
    <row r="186" spans="1:3">
      <c r="A186" t="s">
        <v>18</v>
      </c>
      <c r="B186" t="s">
        <v>140</v>
      </c>
      <c r="C186" t="s">
        <v>18</v>
      </c>
    </row>
    <row r="187" spans="1:3">
      <c r="A187" t="s">
        <v>2</v>
      </c>
      <c r="B187" t="s">
        <v>140</v>
      </c>
      <c r="C187" t="s">
        <v>2</v>
      </c>
    </row>
    <row r="188" spans="1:3">
      <c r="A188" t="s">
        <v>272</v>
      </c>
      <c r="B188" t="s">
        <v>140</v>
      </c>
      <c r="C188" t="s">
        <v>272</v>
      </c>
    </row>
    <row r="189" spans="1:3">
      <c r="A189" t="s">
        <v>112</v>
      </c>
      <c r="B189" t="s">
        <v>140</v>
      </c>
      <c r="C189" t="s">
        <v>112</v>
      </c>
    </row>
    <row r="190" spans="1:3">
      <c r="A190" t="s">
        <v>21</v>
      </c>
      <c r="B190" t="s">
        <v>140</v>
      </c>
      <c r="C190" t="s">
        <v>21</v>
      </c>
    </row>
    <row r="191" spans="1:3">
      <c r="A191" t="s">
        <v>4</v>
      </c>
      <c r="B191" t="s">
        <v>140</v>
      </c>
      <c r="C191" t="s">
        <v>4</v>
      </c>
    </row>
    <row r="192" spans="1:3">
      <c r="A192" t="s">
        <v>273</v>
      </c>
      <c r="B192" t="s">
        <v>140</v>
      </c>
      <c r="C192" t="s">
        <v>273</v>
      </c>
    </row>
    <row r="193" spans="1:3">
      <c r="A193" t="s">
        <v>17</v>
      </c>
      <c r="B193" t="s">
        <v>140</v>
      </c>
      <c r="C193" t="s">
        <v>17</v>
      </c>
    </row>
    <row r="194" spans="1:3">
      <c r="A194" t="s">
        <v>18</v>
      </c>
      <c r="B194" t="s">
        <v>140</v>
      </c>
      <c r="C194" t="s">
        <v>18</v>
      </c>
    </row>
    <row r="195" spans="1:3">
      <c r="A195" t="s">
        <v>2</v>
      </c>
      <c r="B195" t="s">
        <v>140</v>
      </c>
      <c r="C195" t="s">
        <v>2</v>
      </c>
    </row>
    <row r="196" spans="1:3">
      <c r="A196" t="s">
        <v>57</v>
      </c>
      <c r="B196" t="s">
        <v>140</v>
      </c>
      <c r="C196" t="s">
        <v>57</v>
      </c>
    </row>
    <row r="197" spans="1:3">
      <c r="A197" t="s">
        <v>38</v>
      </c>
      <c r="B197" t="s">
        <v>140</v>
      </c>
      <c r="C197" t="s">
        <v>38</v>
      </c>
    </row>
    <row r="198" spans="1:3">
      <c r="A198" t="s">
        <v>21</v>
      </c>
      <c r="B198" t="s">
        <v>140</v>
      </c>
      <c r="C198" t="s">
        <v>21</v>
      </c>
    </row>
    <row r="199" spans="1:3">
      <c r="A199" t="s">
        <v>4</v>
      </c>
      <c r="B199" t="s">
        <v>140</v>
      </c>
      <c r="C199" t="s">
        <v>4</v>
      </c>
    </row>
    <row r="200" spans="1:3">
      <c r="A200" t="s">
        <v>58</v>
      </c>
      <c r="B200" t="s">
        <v>140</v>
      </c>
      <c r="C200" t="s">
        <v>58</v>
      </c>
    </row>
    <row r="201" spans="1:3">
      <c r="A201" t="s">
        <v>17</v>
      </c>
      <c r="B201" t="s">
        <v>140</v>
      </c>
      <c r="C201" t="s">
        <v>17</v>
      </c>
    </row>
    <row r="202" spans="1:3">
      <c r="A202" t="s">
        <v>18</v>
      </c>
      <c r="B202" t="s">
        <v>140</v>
      </c>
      <c r="C202" t="s">
        <v>18</v>
      </c>
    </row>
    <row r="203" spans="1:3">
      <c r="A203" t="s">
        <v>2</v>
      </c>
      <c r="B203" t="s">
        <v>140</v>
      </c>
      <c r="C203" t="s">
        <v>2</v>
      </c>
    </row>
    <row r="204" spans="1:3">
      <c r="A204" t="s">
        <v>3</v>
      </c>
      <c r="B204" t="s">
        <v>140</v>
      </c>
      <c r="C204" t="s">
        <v>3</v>
      </c>
    </row>
    <row r="205" spans="1:3">
      <c r="A205" t="s">
        <v>4</v>
      </c>
      <c r="B205" t="s">
        <v>140</v>
      </c>
      <c r="C205" t="s">
        <v>4</v>
      </c>
    </row>
    <row r="206" spans="1:3">
      <c r="A206" t="s">
        <v>5</v>
      </c>
      <c r="B206" t="s">
        <v>140</v>
      </c>
      <c r="C206" t="s">
        <v>5</v>
      </c>
    </row>
    <row r="207" spans="1:3">
      <c r="A207" t="s">
        <v>16</v>
      </c>
      <c r="B207" t="s">
        <v>140</v>
      </c>
      <c r="C207" t="s">
        <v>16</v>
      </c>
    </row>
    <row r="208" spans="1:3">
      <c r="A208" t="s">
        <v>17</v>
      </c>
      <c r="B208" t="s">
        <v>140</v>
      </c>
      <c r="C208" t="s">
        <v>17</v>
      </c>
    </row>
    <row r="209" spans="1:3">
      <c r="A209" t="s">
        <v>18</v>
      </c>
      <c r="B209" t="s">
        <v>140</v>
      </c>
      <c r="C209" t="s">
        <v>18</v>
      </c>
    </row>
    <row r="210" spans="1:3">
      <c r="A210" t="s">
        <v>114</v>
      </c>
      <c r="B210" t="s">
        <v>140</v>
      </c>
      <c r="C210" t="s">
        <v>114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4DDBCF42252D498E0CEA632F6DC5C2" ma:contentTypeVersion="2" ma:contentTypeDescription="Crear nuevo documento." ma:contentTypeScope="" ma:versionID="4b1370e1b54e3c87240e92bcf5c0b890">
  <xsd:schema xmlns:xsd="http://www.w3.org/2001/XMLSchema" xmlns:xs="http://www.w3.org/2001/XMLSchema" xmlns:p="http://schemas.microsoft.com/office/2006/metadata/properties" xmlns:ns1="http://schemas.microsoft.com/sharepoint/v3" xmlns:ns2="341ba007-f8ee-423d-973b-60897a2e5ba9" targetNamespace="http://schemas.microsoft.com/office/2006/metadata/properties" ma:root="true" ma:fieldsID="ad1caa6e5078aea2a5a5b912a4a8a73c" ns1:_="" ns2:_="">
    <xsd:import namespace="http://schemas.microsoft.com/sharepoint/v3"/>
    <xsd:import namespace="341ba007-f8ee-423d-973b-60897a2e5ba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1ba007-f8ee-423d-973b-60897a2e5ba9"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E2A7BFF-9B55-4022-878F-22D9F0334CAC}"/>
</file>

<file path=customXml/itemProps2.xml><?xml version="1.0" encoding="utf-8"?>
<ds:datastoreItem xmlns:ds="http://schemas.openxmlformats.org/officeDocument/2006/customXml" ds:itemID="{2D414F7A-0077-47DF-86E0-D9E7B0440B0D}"/>
</file>

<file path=customXml/itemProps3.xml><?xml version="1.0" encoding="utf-8"?>
<ds:datastoreItem xmlns:ds="http://schemas.openxmlformats.org/officeDocument/2006/customXml" ds:itemID="{29C82AC4-DC80-4E6E-8D00-146A361A23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F-AE-02</vt:lpstr>
      <vt:lpstr>INSTRUCTIVO</vt:lpstr>
      <vt:lpstr>Encabezado</vt:lpstr>
      <vt:lpstr>Hoja1</vt:lpstr>
      <vt:lpstr>precodigo</vt:lpstr>
      <vt:lpstr>Variables</vt:lpstr>
      <vt:lpstr>Variables_imsma</vt:lpstr>
      <vt:lpstr>varcoordenadas</vt:lpstr>
      <vt:lpstr>Codigofinal</vt:lpstr>
      <vt:lpstr>Hoja6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dc:creator>
  <cp:lastModifiedBy>Milton Fernando Garcia Lozano</cp:lastModifiedBy>
  <cp:lastPrinted>2023-06-27T20:02:32Z</cp:lastPrinted>
  <dcterms:created xsi:type="dcterms:W3CDTF">2014-06-18T18:54:56Z</dcterms:created>
  <dcterms:modified xsi:type="dcterms:W3CDTF">2023-06-28T15:21:29Z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0x010100A84DDBCF42252D498E0CEA632F6DC5C2</vt:lpwstr>
  </property>
</Properties>
</file>