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ICMA\2024\8. GESTION DE INFORMACION\Bases minas\Junio 2025\"/>
    </mc:Choice>
  </mc:AlternateContent>
  <bookViews>
    <workbookView xWindow="120" yWindow="30" windowWidth="18915" windowHeight="11310" tabRatio="867" firstSheet="1" activeTab="9"/>
  </bookViews>
  <sheets>
    <sheet name="Promedio_APS_x_Año" sheetId="5" r:id="rId1"/>
    <sheet name="Promedio_APS_x_ODH" sheetId="6" r:id="rId2"/>
    <sheet name="Promedio_APC_x_Año" sheetId="7" r:id="rId3"/>
    <sheet name="Promedio_APC_x_ODH" sheetId="8" r:id="rId4"/>
    <sheet name="m2 despeje x Arte x año" sheetId="9" r:id="rId5"/>
    <sheet name="m2 despeje x Arte x ODH" sheetId="10" r:id="rId6"/>
    <sheet name="Porcentaje Op_con_arte x año" sheetId="13" r:id="rId7"/>
    <sheet name="Porcentaje Op_con_arte x ODH" sheetId="14" r:id="rId8"/>
    <sheet name="OP x Año" sheetId="11" r:id="rId9"/>
    <sheet name="OP x ODH" sheetId="12" r:id="rId10"/>
  </sheets>
  <calcPr calcId="162913"/>
</workbook>
</file>

<file path=xl/calcChain.xml><?xml version="1.0" encoding="utf-8"?>
<calcChain xmlns="http://schemas.openxmlformats.org/spreadsheetml/2006/main">
  <c r="F26" i="10" l="1"/>
  <c r="F25" i="10"/>
  <c r="F24" i="10"/>
  <c r="F23" i="10"/>
  <c r="F22" i="10"/>
  <c r="F21" i="10"/>
  <c r="F20" i="10"/>
  <c r="F19" i="10"/>
  <c r="F18" i="10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26" i="14"/>
  <c r="G25" i="14"/>
  <c r="G24" i="14"/>
  <c r="G23" i="14"/>
  <c r="G22" i="14"/>
  <c r="G21" i="14"/>
  <c r="G20" i="14"/>
  <c r="G19" i="14"/>
  <c r="G18" i="14"/>
  <c r="B8" i="10" l="1"/>
  <c r="B8" i="13" s="1"/>
  <c r="B8" i="14" s="1"/>
  <c r="B8" i="11" s="1"/>
  <c r="B8" i="12" s="1"/>
  <c r="B9" i="10"/>
  <c r="B8" i="9"/>
  <c r="B9" i="9"/>
  <c r="B8" i="8"/>
  <c r="B9" i="8"/>
  <c r="B8" i="7"/>
  <c r="B8" i="6"/>
  <c r="B9" i="6"/>
  <c r="B9" i="7" s="1"/>
  <c r="B9" i="13" l="1"/>
  <c r="B9" i="14" s="1"/>
  <c r="B9" i="11" s="1"/>
  <c r="B9" i="12" s="1"/>
</calcChain>
</file>

<file path=xl/sharedStrings.xml><?xml version="1.0" encoding="utf-8"?>
<sst xmlns="http://schemas.openxmlformats.org/spreadsheetml/2006/main" count="223" uniqueCount="77">
  <si>
    <t>RESULTADOS DE LAS OPERACIONES DE DESMINADO HUMANITARIO</t>
  </si>
  <si>
    <t>Total general</t>
  </si>
  <si>
    <t>año</t>
  </si>
  <si>
    <t>INDICADORES</t>
  </si>
  <si>
    <t>Objetivo</t>
  </si>
  <si>
    <t>Desagregación</t>
  </si>
  <si>
    <t>Variables</t>
  </si>
  <si>
    <t>Fórmula</t>
  </si>
  <si>
    <t>Medir el número de metros cuadrados despejados requeridos para identificar y destruir artefactos explosivos en las operaciones de desminado humanitario.</t>
  </si>
  <si>
    <t>Anual</t>
  </si>
  <si>
    <t>m2</t>
  </si>
  <si>
    <t>Promedio tamaño m2</t>
  </si>
  <si>
    <t>ODH</t>
  </si>
  <si>
    <t>Medir el promedio de tamaño de las áreas peligrosas ubicadas en Colombia por operador</t>
  </si>
  <si>
    <t>organización</t>
  </si>
  <si>
    <t>BRDEH</t>
  </si>
  <si>
    <t>PERIGEO</t>
  </si>
  <si>
    <t>Medir el promedio de tamaño de las áreas peligrosas confirmadas ubicadas en Colombia por año</t>
  </si>
  <si>
    <t># APC</t>
  </si>
  <si>
    <r>
      <t xml:space="preserve">Promedio de tamaño de área peligrosa confirmada: </t>
    </r>
    <r>
      <rPr>
        <sz val="10"/>
        <color theme="1"/>
        <rFont val="Arial"/>
        <family val="2"/>
      </rPr>
      <t>promedio del tamaño de las áreas peligrosas confirmadas identificadas en Colombia por operador</t>
    </r>
  </si>
  <si>
    <t>Medir el promedio de tamaño de las áreas peligrosas confirmadas ubicadas en Colombia por operador</t>
  </si>
  <si>
    <t>Número de metros cuadrados despejados en áreas peligrosas y peligrosas confirmadas con artefactos explosivos identificados  y artefactos explosivos identificados y destruidos  que comprenden: minas antipersonal y   artefactos explosivos improvisados y municiones sin explotar</t>
  </si>
  <si>
    <t xml:space="preserve">Total artefactos </t>
  </si>
  <si>
    <t>m2 por artefacto</t>
  </si>
  <si>
    <t>Año</t>
  </si>
  <si>
    <t>Organización</t>
  </si>
  <si>
    <t>Area despejada m2</t>
  </si>
  <si>
    <t>Identificar el número de operaciones de desminado humanitario realizadas</t>
  </si>
  <si>
    <t>Combinación</t>
  </si>
  <si>
    <t>Estudio No Técnico</t>
  </si>
  <si>
    <t>Estudio técnico</t>
  </si>
  <si>
    <t>Operación de despeje</t>
  </si>
  <si>
    <t>Tipo de operación realizado (Estudio no técnico, Estudio técnico, Despeje y Combinación (Estudio técnico - Despeje))</t>
  </si>
  <si>
    <t>CONSOLIDADO NACIONAL</t>
  </si>
  <si>
    <t>ATEXX</t>
  </si>
  <si>
    <t>Total operaciones</t>
  </si>
  <si>
    <t># de operaciones sin artefactos</t>
  </si>
  <si>
    <t># de operaciones con artefactos</t>
  </si>
  <si>
    <t>% operaciones con artefactos</t>
  </si>
  <si>
    <t>Identificar el porcentaje de operaciones con artefactos explosivos identificados en las operaciones de desminado humanitario.</t>
  </si>
  <si>
    <t>Operaciones con artefactos explosivos identificados que comprenden: minas antipersonal y   artefactos explosivos improvisados y municiones sin explotar</t>
  </si>
  <si>
    <t>Area en despeje m2</t>
  </si>
  <si>
    <r>
      <t xml:space="preserve">Número de metros cuadrados despejados (Estudio Finalización-ET-Despeje-Combinación) por artefactos explosivos identificados por año: </t>
    </r>
    <r>
      <rPr>
        <sz val="8"/>
        <color theme="1"/>
        <rFont val="Arial"/>
        <family val="2"/>
      </rPr>
      <t>número de metros cuadrados despejados para lograr identificar un artefacto explosivo (MAP, MUSE y/o AEI) en el desarrollo de las operaciones de desminado humanitario</t>
    </r>
  </si>
  <si>
    <t>Estudio de finalización</t>
  </si>
  <si>
    <r>
      <t xml:space="preserve">Número de metros cuadrados despejados (Estudio Finalización-ET-Despeje-Combinación) por artefactos explosivos identificados por operador: </t>
    </r>
    <r>
      <rPr>
        <sz val="8"/>
        <color theme="1"/>
        <rFont val="Arial"/>
        <family val="2"/>
      </rPr>
      <t>número de metros cuadrados despejados para lograr identificar un artefacto explosivo (MAP, MUSE y/o AEI) en el desarrollo de las operaciones de desminado humanitario</t>
    </r>
  </si>
  <si>
    <r>
      <t xml:space="preserve">Porcentaje de operaciones (Despeje-Combinación-Estudio Finalización) con artefactos explosivos identificados por año: </t>
    </r>
    <r>
      <rPr>
        <sz val="8"/>
        <color theme="1"/>
        <rFont val="Arial"/>
        <family val="2"/>
      </rPr>
      <t>porcentaje de operaciones con artefactos explosivos (MAP, MUSE y/o AEI) identificados en el desarrollo de las operaciones de desminado humanitario</t>
    </r>
  </si>
  <si>
    <t>Porcentaje de operaciones (Despeje-Combinación-Estudio Finalización) con artefactos explosivos identificados por ODH: porcentaje de operaciones con artefactos explosivos (MAP, MUSE y/o AEI) identificados en el desarrollo de las operaciones de desminado humanitario</t>
  </si>
  <si>
    <r>
      <t xml:space="preserve">Número de operaciones realizadas por Operador: </t>
    </r>
    <r>
      <rPr>
        <sz val="8"/>
        <color theme="1"/>
        <rFont val="Arial"/>
        <family val="2"/>
      </rPr>
      <t>número de operaciones realizadas (Estudio no técnico, Estudio técnico, Despeje, Estudio Finalización  y Combinación (Estudio técnico - Despeje))</t>
    </r>
  </si>
  <si>
    <r>
      <t xml:space="preserve">Número de operaciones realizadas por año: </t>
    </r>
    <r>
      <rPr>
        <sz val="8"/>
        <color theme="1"/>
        <rFont val="Arial"/>
        <family val="2"/>
      </rPr>
      <t>número de operaciones realizadas (Estudio no técnico, Estudio técnico, Despeje, Estudio Finalización y Combinación (Estudio técnico - Despeje))</t>
    </r>
  </si>
  <si>
    <r>
      <t xml:space="preserve">Promedio de tamaño de área peligrosa confirmada: </t>
    </r>
    <r>
      <rPr>
        <sz val="10"/>
        <color theme="1"/>
        <rFont val="Arial"/>
        <family val="2"/>
      </rPr>
      <t>promedio del tamaño de área peligrosa confirmada identificadas en Colombia por año</t>
    </r>
  </si>
  <si>
    <t>Total número de áreas peligrosas confirmadas y total tamaño de áreas peligrosas confirmadas en m2</t>
  </si>
  <si>
    <r>
      <t>PAPCA</t>
    </r>
    <r>
      <rPr>
        <sz val="9"/>
        <color rgb="FF000000"/>
        <rFont val="Arial"/>
        <family val="2"/>
      </rPr>
      <t xml:space="preserve"> =Suma del tamaño de área peligrosas confirmdas en m2 identificadas por año/ suma del número de área peligrosas confirmadas identificadas por año</t>
    </r>
  </si>
  <si>
    <r>
      <t>PAPCO</t>
    </r>
    <r>
      <rPr>
        <sz val="9"/>
        <color rgb="FF000000"/>
        <rFont val="Arial"/>
        <family val="2"/>
      </rPr>
      <t xml:space="preserve"> =Suma del tamaño de área peligrosas confirmadas en m2 identificadas por operador/ suma del número de área peligrosas confirmadas identificadas por operador</t>
    </r>
  </si>
  <si>
    <t>NMDAEA =  Suma de metros cuadrados despejados con artefactos identificados por año/ Suma del total de (número de minas antipersonal (MAP) y artefactos explosivos improvisados (AEI) identificadas) en las áreas despejadas por año</t>
  </si>
  <si>
    <t>NMDAE =  Suma de metros cuadrados despejados con artefactos identificados por operador/ Suma del total (número de minas antipersonal (MAP) y artefactos explosivos improvisados (AEI) identificadas) en las áreas despejadas por operador</t>
  </si>
  <si>
    <t>Operaciones con artefactos explosivos identificados que comprenden: minas antipersonal y artefactos explosivos improvisados y municiones sin explotar</t>
  </si>
  <si>
    <t>POAAEI =  Suma del total de operaciones con artefactos por año/Suma del total de operaciones realizadas por año</t>
  </si>
  <si>
    <t>POOAEI =  Suma del total de operaciones con artefactos por organización/Suma del total de operaciones realizadas por organización</t>
  </si>
  <si>
    <t>OPA : Suma del total de operaciones (Estudio no técnico, Estudio técnico, Despeje y Combinación (Estudio técnico - Despeje)) realizadas por año</t>
  </si>
  <si>
    <t xml:space="preserve">OPO : Suma del total de operaciones (Estudio no técnico, Estudio técnico, Despeje y Combinación (Estudio técnico - Despeje)) realizadas por operador </t>
  </si>
  <si>
    <t>HALO</t>
  </si>
  <si>
    <t>APN</t>
  </si>
  <si>
    <t>HI</t>
  </si>
  <si>
    <t>CCCM</t>
  </si>
  <si>
    <t>HUMANICEMOS</t>
  </si>
  <si>
    <t>DRC</t>
  </si>
  <si>
    <t># APS</t>
  </si>
  <si>
    <r>
      <t>PAPA</t>
    </r>
    <r>
      <rPr>
        <sz val="9"/>
        <color rgb="FF000000"/>
        <rFont val="Arial"/>
        <family val="2"/>
      </rPr>
      <t xml:space="preserve"> = Suma del tamaño de área peligrosa sospechosa en m2 identificadas por año/ suma del número de área peligrosas sospechosas identificadas por año</t>
    </r>
  </si>
  <si>
    <t>Total número de áreas peligrosas y total tamaño de áreas peligrosas sospechosas en m2</t>
  </si>
  <si>
    <t>Medir el promedio de tamaño de las áreas peligrosas sospechosas ubicadas en Colombia por año</t>
  </si>
  <si>
    <r>
      <t xml:space="preserve">Promedio de tamaño de área peligrosa sospechosas: </t>
    </r>
    <r>
      <rPr>
        <sz val="10"/>
        <color theme="1"/>
        <rFont val="Arial"/>
        <family val="2"/>
      </rPr>
      <t>promedio del tamaño de área peligrosa sospechosas identificadas en Colombia por año</t>
    </r>
  </si>
  <si>
    <r>
      <t xml:space="preserve">Promedio de tamaño de área peligrosa sospechosa: </t>
    </r>
    <r>
      <rPr>
        <sz val="10"/>
        <color theme="1"/>
        <rFont val="Arial"/>
        <family val="2"/>
      </rPr>
      <t>promedio del tamaño de área peligrosas sospechosas identificadas en Colombia por operador</t>
    </r>
  </si>
  <si>
    <t>Total número de áreas peligrosas sospechosas y total tamaño de áreas peligrosas sospechosas en m2</t>
  </si>
  <si>
    <r>
      <t>PAPO</t>
    </r>
    <r>
      <rPr>
        <sz val="9"/>
        <color rgb="FF000000"/>
        <rFont val="Arial"/>
        <family val="2"/>
      </rPr>
      <t xml:space="preserve"> =Suma del tamaño de área peligrosas sospechosas en m2 identificadas por operador/ suma del número de área peligrosas sospechosas identificadas por operador</t>
    </r>
  </si>
  <si>
    <t>BDIAN</t>
  </si>
  <si>
    <t>Fecha de corte: 30 de junio 2025</t>
  </si>
  <si>
    <t>30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</si>
</sst>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9"/>
      <color rgb="FF1F4E78"/>
      <name val="Arial"/>
      <family val="2"/>
    </font>
    <font>
      <sz val="9"/>
      <color rgb="FF1F4E78"/>
      <name val="Arial"/>
      <family val="2"/>
    </font>
    <font>
      <b/>
      <sz val="10"/>
      <color rgb="FF1F4E7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7E6E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5" xfId="0" applyFill="1" applyBorder="1"/>
    <xf numFmtId="0" fontId="4" fillId="2" borderId="1" xfId="0" applyFont="1" applyFill="1" applyBorder="1" applyAlignment="1">
      <alignment horizontal="left"/>
    </xf>
    <xf numFmtId="0" fontId="0" fillId="2" borderId="0" xfId="0" applyFont="1" applyFill="1" applyBorder="1" applyAlignment="1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8" fillId="4" borderId="9" xfId="0" applyFont="1" applyFill="1" applyBorder="1" applyAlignment="1">
      <alignment vertical="center"/>
    </xf>
    <xf numFmtId="0" fontId="2" fillId="3" borderId="9" xfId="0" applyFont="1" applyFill="1" applyBorder="1"/>
    <xf numFmtId="0" fontId="0" fillId="0" borderId="9" xfId="0" applyBorder="1"/>
    <xf numFmtId="0" fontId="0" fillId="0" borderId="9" xfId="0" applyNumberFormat="1" applyBorder="1"/>
    <xf numFmtId="165" fontId="0" fillId="0" borderId="9" xfId="0" applyNumberFormat="1" applyBorder="1"/>
    <xf numFmtId="0" fontId="2" fillId="3" borderId="9" xfId="0" applyNumberFormat="1" applyFont="1" applyFill="1" applyBorder="1"/>
    <xf numFmtId="165" fontId="2" fillId="3" borderId="9" xfId="0" applyNumberFormat="1" applyFont="1" applyFill="1" applyBorder="1"/>
    <xf numFmtId="0" fontId="0" fillId="2" borderId="1" xfId="0" applyFill="1" applyBorder="1" applyAlignment="1"/>
    <xf numFmtId="0" fontId="6" fillId="0" borderId="1" xfId="0" applyFont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3" borderId="9" xfId="0" applyFon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2" fillId="3" borderId="9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vertical="center"/>
    </xf>
    <xf numFmtId="164" fontId="0" fillId="0" borderId="9" xfId="1" applyFont="1" applyBorder="1" applyAlignment="1">
      <alignment horizontal="center"/>
    </xf>
    <xf numFmtId="164" fontId="2" fillId="3" borderId="9" xfId="1" applyFont="1" applyFill="1" applyBorder="1" applyAlignment="1">
      <alignment horizontal="center"/>
    </xf>
    <xf numFmtId="164" fontId="2" fillId="3" borderId="9" xfId="1" applyFont="1" applyFill="1" applyBorder="1"/>
    <xf numFmtId="9" fontId="0" fillId="0" borderId="9" xfId="2" applyFont="1" applyBorder="1"/>
    <xf numFmtId="0" fontId="6" fillId="0" borderId="2" xfId="0" applyFont="1" applyBorder="1" applyAlignment="1">
      <alignment vertical="center"/>
    </xf>
    <xf numFmtId="0" fontId="0" fillId="0" borderId="3" xfId="0" applyBorder="1"/>
    <xf numFmtId="0" fontId="0" fillId="2" borderId="3" xfId="0" applyFill="1" applyBorder="1"/>
    <xf numFmtId="0" fontId="1" fillId="2" borderId="13" xfId="0" applyFont="1" applyFill="1" applyBorder="1"/>
    <xf numFmtId="0" fontId="6" fillId="0" borderId="10" xfId="0" applyFont="1" applyBorder="1" applyAlignment="1">
      <alignment vertical="center"/>
    </xf>
    <xf numFmtId="0" fontId="1" fillId="2" borderId="11" xfId="0" applyFont="1" applyFill="1" applyBorder="1"/>
    <xf numFmtId="0" fontId="6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5" fontId="13" fillId="2" borderId="10" xfId="1" applyNumberFormat="1" applyFont="1" applyFill="1" applyBorder="1" applyAlignment="1">
      <alignment horizontal="center" vertical="center"/>
    </xf>
    <xf numFmtId="165" fontId="13" fillId="2" borderId="11" xfId="1" applyNumberFormat="1" applyFont="1" applyFill="1" applyBorder="1" applyAlignment="1">
      <alignment horizontal="center" vertical="center"/>
    </xf>
    <xf numFmtId="165" fontId="13" fillId="2" borderId="12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164" fontId="13" fillId="2" borderId="10" xfId="1" applyNumberFormat="1" applyFont="1" applyFill="1" applyBorder="1" applyAlignment="1">
      <alignment horizontal="center" vertical="center"/>
    </xf>
    <xf numFmtId="164" fontId="13" fillId="2" borderId="11" xfId="1" applyNumberFormat="1" applyFont="1" applyFill="1" applyBorder="1" applyAlignment="1">
      <alignment horizontal="center" vertical="center"/>
    </xf>
    <xf numFmtId="164" fontId="13" fillId="2" borderId="12" xfId="1" applyNumberFormat="1" applyFont="1" applyFill="1" applyBorder="1" applyAlignment="1">
      <alignment horizontal="center" vertical="center"/>
    </xf>
    <xf numFmtId="9" fontId="13" fillId="2" borderId="10" xfId="2" applyFont="1" applyFill="1" applyBorder="1" applyAlignment="1">
      <alignment horizontal="center" vertical="center"/>
    </xf>
    <xf numFmtId="9" fontId="13" fillId="2" borderId="11" xfId="2" applyFont="1" applyFill="1" applyBorder="1" applyAlignment="1">
      <alignment horizontal="center" vertical="center"/>
    </xf>
    <xf numFmtId="9" fontId="13" fillId="2" borderId="12" xfId="2" applyFont="1" applyFill="1" applyBorder="1" applyAlignment="1">
      <alignment horizontal="center" vertical="center"/>
    </xf>
    <xf numFmtId="165" fontId="0" fillId="0" borderId="0" xfId="0" applyNumberFormat="1"/>
    <xf numFmtId="0" fontId="2" fillId="3" borderId="14" xfId="0" applyFont="1" applyFill="1" applyBorder="1"/>
    <xf numFmtId="165" fontId="2" fillId="3" borderId="14" xfId="0" applyNumberFormat="1" applyFont="1" applyFill="1" applyBorder="1"/>
    <xf numFmtId="0" fontId="0" fillId="0" borderId="0" xfId="0" applyNumberFormat="1"/>
    <xf numFmtId="0" fontId="2" fillId="3" borderId="14" xfId="0" applyNumberFormat="1" applyFont="1" applyFill="1" applyBorder="1"/>
    <xf numFmtId="0" fontId="0" fillId="0" borderId="2" xfId="0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846538</xdr:colOff>
      <xdr:row>1</xdr:row>
      <xdr:rowOff>22411</xdr:rowOff>
    </xdr:from>
    <xdr:to>
      <xdr:col>6</xdr:col>
      <xdr:colOff>46406</xdr:colOff>
      <xdr:row>4</xdr:row>
      <xdr:rowOff>212911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5862" y="246529"/>
          <a:ext cx="4365779" cy="8628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499156</xdr:colOff>
      <xdr:row>1</xdr:row>
      <xdr:rowOff>56029</xdr:rowOff>
    </xdr:from>
    <xdr:to>
      <xdr:col>5</xdr:col>
      <xdr:colOff>1144582</xdr:colOff>
      <xdr:row>5</xdr:row>
      <xdr:rowOff>22412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4450" y="280147"/>
          <a:ext cx="4365779" cy="862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1539620</xdr:colOff>
      <xdr:row>0</xdr:row>
      <xdr:rowOff>214592</xdr:rowOff>
    </xdr:from>
    <xdr:to>
      <xdr:col>5</xdr:col>
      <xdr:colOff>910946</xdr:colOff>
      <xdr:row>4</xdr:row>
      <xdr:rowOff>190499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8944" y="214592"/>
          <a:ext cx="4413973" cy="872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900882</xdr:colOff>
      <xdr:row>0</xdr:row>
      <xdr:rowOff>214592</xdr:rowOff>
    </xdr:from>
    <xdr:to>
      <xdr:col>6</xdr:col>
      <xdr:colOff>148944</xdr:colOff>
      <xdr:row>4</xdr:row>
      <xdr:rowOff>190499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206" y="214592"/>
          <a:ext cx="4413973" cy="8723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1552508</xdr:colOff>
      <xdr:row>0</xdr:row>
      <xdr:rowOff>212912</xdr:rowOff>
    </xdr:from>
    <xdr:to>
      <xdr:col>5</xdr:col>
      <xdr:colOff>875640</xdr:colOff>
      <xdr:row>4</xdr:row>
      <xdr:rowOff>179294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1832" y="212912"/>
          <a:ext cx="4365779" cy="8628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678452</xdr:colOff>
      <xdr:row>0</xdr:row>
      <xdr:rowOff>212912</xdr:rowOff>
    </xdr:from>
    <xdr:to>
      <xdr:col>6</xdr:col>
      <xdr:colOff>326555</xdr:colOff>
      <xdr:row>4</xdr:row>
      <xdr:rowOff>179294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776" y="212912"/>
          <a:ext cx="4365779" cy="8628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1115479</xdr:colOff>
      <xdr:row>1</xdr:row>
      <xdr:rowOff>11206</xdr:rowOff>
    </xdr:from>
    <xdr:to>
      <xdr:col>5</xdr:col>
      <xdr:colOff>954082</xdr:colOff>
      <xdr:row>4</xdr:row>
      <xdr:rowOff>201706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803" y="235324"/>
          <a:ext cx="4365779" cy="8628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745067</xdr:colOff>
      <xdr:row>0</xdr:row>
      <xdr:rowOff>201083</xdr:rowOff>
    </xdr:from>
    <xdr:to>
      <xdr:col>5</xdr:col>
      <xdr:colOff>1279680</xdr:colOff>
      <xdr:row>4</xdr:row>
      <xdr:rowOff>174936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1234" y="201083"/>
          <a:ext cx="4365779" cy="8628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305857</xdr:colOff>
      <xdr:row>0</xdr:row>
      <xdr:rowOff>209550</xdr:rowOff>
    </xdr:from>
    <xdr:to>
      <xdr:col>5</xdr:col>
      <xdr:colOff>804486</xdr:colOff>
      <xdr:row>4</xdr:row>
      <xdr:rowOff>196103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2957" y="209550"/>
          <a:ext cx="4365779" cy="8628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902569</xdr:colOff>
      <xdr:row>1</xdr:row>
      <xdr:rowOff>44824</xdr:rowOff>
    </xdr:from>
    <xdr:to>
      <xdr:col>6</xdr:col>
      <xdr:colOff>113643</xdr:colOff>
      <xdr:row>5</xdr:row>
      <xdr:rowOff>11207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1893" y="268942"/>
          <a:ext cx="4365779" cy="86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topLeftCell="A10" zoomScale="85" zoomScaleNormal="85" workbookViewId="0">
      <selection activeCell="H18" sqref="H18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21.5703125" style="6" customWidth="1"/>
    <col min="4" max="4" width="17.28515625" style="6" customWidth="1"/>
    <col min="5" max="5" width="18.42578125" style="6" customWidth="1"/>
    <col min="6" max="6" width="20.140625" style="6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7" t="s">
        <v>0</v>
      </c>
      <c r="C6" s="48"/>
      <c r="D6" s="48"/>
      <c r="E6" s="48"/>
      <c r="F6" s="48"/>
      <c r="G6" s="48"/>
      <c r="H6" s="49"/>
    </row>
    <row r="7" spans="2:8" ht="17.25" customHeight="1" x14ac:dyDescent="0.25">
      <c r="B7" s="47" t="s">
        <v>3</v>
      </c>
      <c r="C7" s="48"/>
      <c r="D7" s="48"/>
      <c r="E7" s="48"/>
      <c r="F7" s="48"/>
      <c r="G7" s="48"/>
      <c r="H7" s="49"/>
    </row>
    <row r="8" spans="2:8" ht="17.25" customHeight="1" x14ac:dyDescent="0.25">
      <c r="B8" s="47" t="s">
        <v>76</v>
      </c>
      <c r="C8" s="48"/>
      <c r="D8" s="48"/>
      <c r="E8" s="48"/>
      <c r="F8" s="48"/>
      <c r="G8" s="48"/>
      <c r="H8" s="49"/>
    </row>
    <row r="9" spans="2:8" ht="17.25" customHeight="1" x14ac:dyDescent="0.25">
      <c r="B9" s="4" t="s">
        <v>75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30" customHeight="1" x14ac:dyDescent="0.25">
      <c r="B11" s="50" t="s">
        <v>70</v>
      </c>
      <c r="C11" s="50"/>
      <c r="D11" s="50"/>
      <c r="E11" s="50"/>
      <c r="F11" s="50"/>
      <c r="G11" s="50"/>
      <c r="H11" s="30" t="s">
        <v>33</v>
      </c>
    </row>
    <row r="12" spans="2:8" ht="48" customHeight="1" x14ac:dyDescent="0.25">
      <c r="B12" s="13" t="s">
        <v>4</v>
      </c>
      <c r="C12" s="42" t="s">
        <v>69</v>
      </c>
      <c r="D12" s="42"/>
      <c r="E12" s="42"/>
      <c r="F12" s="42"/>
      <c r="G12" s="42"/>
      <c r="H12" s="44">
        <v>5520</v>
      </c>
    </row>
    <row r="13" spans="2:8" ht="15" x14ac:dyDescent="0.25">
      <c r="B13" s="13" t="s">
        <v>5</v>
      </c>
      <c r="C13" s="42" t="s">
        <v>9</v>
      </c>
      <c r="D13" s="42"/>
      <c r="E13" s="42"/>
      <c r="F13" s="42"/>
      <c r="G13" s="42"/>
      <c r="H13" s="45"/>
    </row>
    <row r="14" spans="2:8" ht="36" customHeight="1" x14ac:dyDescent="0.25">
      <c r="B14" s="13" t="s">
        <v>6</v>
      </c>
      <c r="C14" s="42" t="s">
        <v>68</v>
      </c>
      <c r="D14" s="42"/>
      <c r="E14" s="42"/>
      <c r="F14" s="42"/>
      <c r="G14" s="42"/>
      <c r="H14" s="45"/>
    </row>
    <row r="15" spans="2:8" ht="36" customHeight="1" x14ac:dyDescent="0.25">
      <c r="B15" s="13" t="s">
        <v>7</v>
      </c>
      <c r="C15" s="43" t="s">
        <v>67</v>
      </c>
      <c r="D15" s="43"/>
      <c r="E15" s="43"/>
      <c r="F15" s="43"/>
      <c r="G15" s="43"/>
      <c r="H15" s="46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14" t="s">
        <v>2</v>
      </c>
      <c r="D17" s="14" t="s">
        <v>66</v>
      </c>
      <c r="E17" s="14" t="s">
        <v>10</v>
      </c>
      <c r="F17" s="14" t="s">
        <v>11</v>
      </c>
      <c r="G17" s="11"/>
      <c r="H17" s="12"/>
    </row>
    <row r="18" spans="2:8" ht="17.25" customHeight="1" x14ac:dyDescent="0.25">
      <c r="B18" s="10"/>
      <c r="C18">
        <v>2004</v>
      </c>
      <c r="D18" s="16">
        <v>1</v>
      </c>
      <c r="E18" s="17">
        <v>4831</v>
      </c>
      <c r="F18" s="17">
        <v>4831</v>
      </c>
      <c r="G18" s="11"/>
      <c r="H18" s="12"/>
    </row>
    <row r="19" spans="2:8" ht="17.25" customHeight="1" x14ac:dyDescent="0.25">
      <c r="B19" s="10"/>
      <c r="C19">
        <v>2005</v>
      </c>
      <c r="D19" s="16">
        <v>2</v>
      </c>
      <c r="E19" s="17">
        <v>8650</v>
      </c>
      <c r="F19" s="17">
        <v>4325</v>
      </c>
      <c r="G19" s="11"/>
      <c r="H19" s="12"/>
    </row>
    <row r="20" spans="2:8" ht="17.25" customHeight="1" x14ac:dyDescent="0.25">
      <c r="B20" s="10"/>
      <c r="C20">
        <v>2006</v>
      </c>
      <c r="D20" s="16">
        <v>6</v>
      </c>
      <c r="E20" s="17">
        <v>10795</v>
      </c>
      <c r="F20" s="17">
        <v>1799.1666666666667</v>
      </c>
      <c r="G20" s="11"/>
      <c r="H20" s="12"/>
    </row>
    <row r="21" spans="2:8" ht="17.25" customHeight="1" x14ac:dyDescent="0.25">
      <c r="B21" s="10"/>
      <c r="C21">
        <v>2007</v>
      </c>
      <c r="D21" s="16">
        <v>12</v>
      </c>
      <c r="E21" s="17">
        <v>418962</v>
      </c>
      <c r="F21" s="17">
        <v>34913.5</v>
      </c>
      <c r="G21" s="11"/>
      <c r="H21" s="12"/>
    </row>
    <row r="22" spans="2:8" ht="17.25" customHeight="1" x14ac:dyDescent="0.25">
      <c r="B22" s="10"/>
      <c r="C22">
        <v>2008</v>
      </c>
      <c r="D22" s="16">
        <v>14</v>
      </c>
      <c r="E22" s="17">
        <v>91064</v>
      </c>
      <c r="F22" s="17">
        <v>6504.5714285714284</v>
      </c>
      <c r="G22" s="11"/>
      <c r="H22" s="12"/>
    </row>
    <row r="23" spans="2:8" ht="17.25" customHeight="1" x14ac:dyDescent="0.25">
      <c r="B23" s="10"/>
      <c r="C23">
        <v>2009</v>
      </c>
      <c r="D23" s="16">
        <v>27</v>
      </c>
      <c r="E23" s="17">
        <v>168071</v>
      </c>
      <c r="F23" s="17">
        <v>6224.8518518518522</v>
      </c>
      <c r="G23" s="11"/>
      <c r="H23" s="12"/>
    </row>
    <row r="24" spans="2:8" ht="17.25" customHeight="1" x14ac:dyDescent="0.25">
      <c r="B24" s="10"/>
      <c r="C24">
        <v>2010</v>
      </c>
      <c r="D24" s="16">
        <v>55</v>
      </c>
      <c r="E24" s="17">
        <v>216256</v>
      </c>
      <c r="F24" s="17">
        <v>3931.9272727272728</v>
      </c>
      <c r="G24" s="11"/>
      <c r="H24" s="12"/>
    </row>
    <row r="25" spans="2:8" ht="17.25" customHeight="1" x14ac:dyDescent="0.25">
      <c r="B25" s="10"/>
      <c r="C25">
        <v>2011</v>
      </c>
      <c r="D25" s="16">
        <v>85</v>
      </c>
      <c r="E25" s="17">
        <v>278763</v>
      </c>
      <c r="F25" s="17">
        <v>3279.5647058823529</v>
      </c>
      <c r="G25" s="11"/>
      <c r="H25" s="12"/>
    </row>
    <row r="26" spans="2:8" ht="17.25" customHeight="1" x14ac:dyDescent="0.25">
      <c r="B26" s="10"/>
      <c r="C26">
        <v>2012</v>
      </c>
      <c r="D26" s="16">
        <v>66</v>
      </c>
      <c r="E26" s="17">
        <v>275857</v>
      </c>
      <c r="F26" s="17">
        <v>4179.651515151515</v>
      </c>
      <c r="G26" s="11"/>
      <c r="H26" s="12"/>
    </row>
    <row r="27" spans="2:8" ht="17.25" customHeight="1" x14ac:dyDescent="0.25">
      <c r="B27" s="10"/>
      <c r="C27">
        <v>2013</v>
      </c>
      <c r="D27" s="16">
        <v>111</v>
      </c>
      <c r="E27" s="17">
        <v>529196</v>
      </c>
      <c r="F27" s="17">
        <v>4767.531531531532</v>
      </c>
      <c r="G27" s="11"/>
      <c r="H27" s="12"/>
    </row>
    <row r="28" spans="2:8" ht="17.25" customHeight="1" x14ac:dyDescent="0.25">
      <c r="B28" s="10"/>
      <c r="C28">
        <v>2014</v>
      </c>
      <c r="D28" s="16">
        <v>65</v>
      </c>
      <c r="E28" s="17">
        <v>307502</v>
      </c>
      <c r="F28" s="17">
        <v>4730.8</v>
      </c>
      <c r="G28" s="11"/>
      <c r="H28" s="12"/>
    </row>
    <row r="29" spans="2:8" ht="17.25" customHeight="1" x14ac:dyDescent="0.25">
      <c r="B29" s="10"/>
      <c r="C29">
        <v>2015</v>
      </c>
      <c r="D29" s="16">
        <v>55</v>
      </c>
      <c r="E29" s="17">
        <v>179917</v>
      </c>
      <c r="F29" s="17">
        <v>3271.2181818181816</v>
      </c>
      <c r="G29" s="11"/>
      <c r="H29" s="12"/>
    </row>
    <row r="30" spans="2:8" ht="17.25" customHeight="1" x14ac:dyDescent="0.25">
      <c r="B30" s="10"/>
      <c r="C30">
        <v>2016</v>
      </c>
      <c r="D30" s="16">
        <v>53</v>
      </c>
      <c r="E30" s="17">
        <v>166032</v>
      </c>
      <c r="F30" s="17">
        <v>3132.6792452830186</v>
      </c>
      <c r="G30" s="11"/>
      <c r="H30" s="12"/>
    </row>
    <row r="31" spans="2:8" ht="17.25" customHeight="1" x14ac:dyDescent="0.25">
      <c r="B31" s="10"/>
      <c r="C31">
        <v>2017</v>
      </c>
      <c r="D31" s="16">
        <v>162</v>
      </c>
      <c r="E31" s="17">
        <v>873376</v>
      </c>
      <c r="F31" s="17">
        <v>5391.2098765432102</v>
      </c>
      <c r="G31" s="11"/>
      <c r="H31" s="12"/>
    </row>
    <row r="32" spans="2:8" ht="17.25" customHeight="1" x14ac:dyDescent="0.25">
      <c r="B32" s="10"/>
      <c r="C32">
        <v>2018</v>
      </c>
      <c r="D32" s="16">
        <v>189</v>
      </c>
      <c r="E32" s="17">
        <v>1034901.401</v>
      </c>
      <c r="F32" s="17">
        <v>5475.6687883597879</v>
      </c>
      <c r="G32" s="11"/>
      <c r="H32" s="12"/>
    </row>
    <row r="33" spans="2:8" ht="17.25" customHeight="1" x14ac:dyDescent="0.25">
      <c r="B33" s="10"/>
      <c r="C33">
        <v>2019</v>
      </c>
      <c r="D33" s="16">
        <v>261</v>
      </c>
      <c r="E33" s="17">
        <v>1165428.4800000002</v>
      </c>
      <c r="F33" s="17">
        <v>4465.2432183908059</v>
      </c>
      <c r="G33" s="11"/>
      <c r="H33" s="12"/>
    </row>
    <row r="34" spans="2:8" ht="17.25" customHeight="1" x14ac:dyDescent="0.25">
      <c r="B34" s="10"/>
      <c r="C34">
        <v>2020</v>
      </c>
      <c r="D34" s="16">
        <v>126</v>
      </c>
      <c r="E34" s="17">
        <v>853198.44200000004</v>
      </c>
      <c r="F34" s="17">
        <v>6771.4162063492067</v>
      </c>
      <c r="G34" s="11"/>
      <c r="H34" s="12"/>
    </row>
    <row r="35" spans="2:8" ht="17.25" customHeight="1" x14ac:dyDescent="0.25">
      <c r="B35" s="10"/>
      <c r="C35">
        <v>2021</v>
      </c>
      <c r="D35" s="16">
        <v>192</v>
      </c>
      <c r="E35" s="17">
        <v>1196532.5920000002</v>
      </c>
      <c r="F35" s="17">
        <v>6231.940583333334</v>
      </c>
      <c r="G35" s="11"/>
      <c r="H35" s="12"/>
    </row>
    <row r="36" spans="2:8" ht="17.25" customHeight="1" x14ac:dyDescent="0.25">
      <c r="B36" s="10"/>
      <c r="C36">
        <v>2022</v>
      </c>
      <c r="D36" s="16">
        <v>134</v>
      </c>
      <c r="E36" s="17">
        <v>1116590.3450000002</v>
      </c>
      <c r="F36" s="17">
        <v>8332.7637686567177</v>
      </c>
      <c r="G36" s="11"/>
      <c r="H36" s="12"/>
    </row>
    <row r="37" spans="2:8" ht="17.25" customHeight="1" x14ac:dyDescent="0.25">
      <c r="B37" s="10"/>
      <c r="C37">
        <v>2023</v>
      </c>
      <c r="D37" s="16">
        <v>101</v>
      </c>
      <c r="E37" s="17">
        <v>787026.19700000004</v>
      </c>
      <c r="F37" s="17">
        <v>7792.3385841584159</v>
      </c>
      <c r="G37" s="11"/>
      <c r="H37" s="12"/>
    </row>
    <row r="38" spans="2:8" ht="17.25" customHeight="1" x14ac:dyDescent="0.25">
      <c r="B38" s="10"/>
      <c r="C38">
        <v>2024</v>
      </c>
      <c r="D38" s="16">
        <v>52</v>
      </c>
      <c r="E38" s="17">
        <v>82316.876000000004</v>
      </c>
      <c r="F38" s="17">
        <v>1583.0168461538462</v>
      </c>
      <c r="G38" s="11"/>
      <c r="H38" s="12"/>
    </row>
    <row r="39" spans="2:8" ht="17.25" customHeight="1" x14ac:dyDescent="0.25">
      <c r="B39" s="10"/>
      <c r="C39" s="14" t="s">
        <v>1</v>
      </c>
      <c r="D39" s="18">
        <v>1769</v>
      </c>
      <c r="E39" s="19">
        <v>9765266.3329999987</v>
      </c>
      <c r="F39" s="19">
        <v>5520.2183906161663</v>
      </c>
      <c r="G39" s="11"/>
      <c r="H39" s="12"/>
    </row>
    <row r="40" spans="2:8" ht="17.25" customHeight="1" x14ac:dyDescent="0.25">
      <c r="B40" s="22"/>
      <c r="C40" s="23"/>
      <c r="D40" s="23"/>
      <c r="E40" s="23"/>
      <c r="F40" s="23"/>
      <c r="G40" s="23"/>
      <c r="H40" s="24"/>
    </row>
  </sheetData>
  <mergeCells count="9">
    <mergeCell ref="C13:G13"/>
    <mergeCell ref="C14:G14"/>
    <mergeCell ref="C15:G15"/>
    <mergeCell ref="H12:H15"/>
    <mergeCell ref="B6:H6"/>
    <mergeCell ref="B7:H7"/>
    <mergeCell ref="B8:H8"/>
    <mergeCell ref="B11:G11"/>
    <mergeCell ref="C12:G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tabSelected="1" zoomScale="85" zoomScaleNormal="85" workbookViewId="0">
      <selection activeCell="L21" sqref="L21"/>
    </sheetView>
  </sheetViews>
  <sheetFormatPr baseColWidth="10" defaultRowHeight="17.25" customHeight="1" x14ac:dyDescent="0.25"/>
  <cols>
    <col min="1" max="1" width="2.42578125" style="6" customWidth="1"/>
    <col min="2" max="2" width="34.5703125" style="6" bestFit="1" customWidth="1"/>
    <col min="3" max="3" width="21.5703125" style="6" customWidth="1"/>
    <col min="4" max="4" width="18.42578125" style="6" bestFit="1" customWidth="1"/>
    <col min="5" max="5" width="15.85546875" style="6" customWidth="1"/>
    <col min="6" max="6" width="21" style="6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7" t="s">
        <v>0</v>
      </c>
      <c r="C6" s="48"/>
      <c r="D6" s="48"/>
      <c r="E6" s="48"/>
      <c r="F6" s="48"/>
      <c r="G6" s="48"/>
      <c r="H6" s="49"/>
    </row>
    <row r="7" spans="2:8" ht="17.25" customHeight="1" x14ac:dyDescent="0.25">
      <c r="B7" s="47" t="s">
        <v>3</v>
      </c>
      <c r="C7" s="48"/>
      <c r="D7" s="48"/>
      <c r="E7" s="48"/>
      <c r="F7" s="48"/>
      <c r="G7" s="48"/>
      <c r="H7" s="49"/>
    </row>
    <row r="8" spans="2:8" ht="17.25" customHeight="1" x14ac:dyDescent="0.25">
      <c r="B8" s="47" t="str">
        <f>'OP x Año'!B8:H8</f>
        <v>30 junio de 2025</v>
      </c>
      <c r="C8" s="48"/>
      <c r="D8" s="48"/>
      <c r="E8" s="48"/>
      <c r="F8" s="48"/>
      <c r="G8" s="48"/>
      <c r="H8" s="49"/>
    </row>
    <row r="9" spans="2:8" ht="17.25" customHeight="1" x14ac:dyDescent="0.25">
      <c r="B9" s="4" t="str">
        <f>'OP x Año'!B9</f>
        <v>Fecha de corte: 30 de junio 2025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7.75" customHeight="1" x14ac:dyDescent="0.25">
      <c r="B11" s="52" t="s">
        <v>47</v>
      </c>
      <c r="C11" s="52"/>
      <c r="D11" s="52"/>
      <c r="E11" s="52"/>
      <c r="F11" s="52"/>
      <c r="G11" s="52"/>
      <c r="H11" s="30" t="s">
        <v>33</v>
      </c>
    </row>
    <row r="12" spans="2:8" ht="48" customHeight="1" x14ac:dyDescent="0.25">
      <c r="B12" s="31" t="s">
        <v>4</v>
      </c>
      <c r="C12" s="42" t="s">
        <v>27</v>
      </c>
      <c r="D12" s="42"/>
      <c r="E12" s="42"/>
      <c r="F12" s="42"/>
      <c r="G12" s="42"/>
      <c r="H12" s="44">
        <v>13887</v>
      </c>
    </row>
    <row r="13" spans="2:8" ht="24.75" customHeight="1" x14ac:dyDescent="0.25">
      <c r="B13" s="31" t="s">
        <v>5</v>
      </c>
      <c r="C13" s="42" t="s">
        <v>12</v>
      </c>
      <c r="D13" s="42"/>
      <c r="E13" s="42"/>
      <c r="F13" s="42"/>
      <c r="G13" s="42"/>
      <c r="H13" s="45"/>
    </row>
    <row r="14" spans="2:8" ht="36" customHeight="1" x14ac:dyDescent="0.25">
      <c r="B14" s="31" t="s">
        <v>6</v>
      </c>
      <c r="C14" s="42" t="s">
        <v>32</v>
      </c>
      <c r="D14" s="42"/>
      <c r="E14" s="42"/>
      <c r="F14" s="42"/>
      <c r="G14" s="42"/>
      <c r="H14" s="45"/>
    </row>
    <row r="15" spans="2:8" ht="36" customHeight="1" x14ac:dyDescent="0.25">
      <c r="B15" s="31" t="s">
        <v>7</v>
      </c>
      <c r="C15" s="42" t="s">
        <v>59</v>
      </c>
      <c r="D15" s="42"/>
      <c r="E15" s="42"/>
      <c r="F15" s="42"/>
      <c r="G15" s="42"/>
      <c r="H15" s="46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4" t="s">
        <v>14</v>
      </c>
      <c r="C17" s="25" t="s">
        <v>28</v>
      </c>
      <c r="D17" s="25" t="s">
        <v>43</v>
      </c>
      <c r="E17" s="25" t="s">
        <v>29</v>
      </c>
      <c r="F17" s="25" t="s">
        <v>30</v>
      </c>
      <c r="G17" s="25" t="s">
        <v>31</v>
      </c>
      <c r="H17" s="25" t="s">
        <v>1</v>
      </c>
    </row>
    <row r="18" spans="2:8" ht="17.25" customHeight="1" x14ac:dyDescent="0.25">
      <c r="B18" t="s">
        <v>34</v>
      </c>
      <c r="C18" s="26"/>
      <c r="D18" s="26"/>
      <c r="E18" s="26">
        <v>15</v>
      </c>
      <c r="F18" s="26"/>
      <c r="G18" s="26"/>
      <c r="H18" s="26">
        <v>15</v>
      </c>
    </row>
    <row r="19" spans="2:8" ht="17.25" customHeight="1" x14ac:dyDescent="0.25">
      <c r="B19" s="64" t="s">
        <v>15</v>
      </c>
      <c r="C19" s="26">
        <v>58</v>
      </c>
      <c r="D19" s="26">
        <v>25</v>
      </c>
      <c r="E19" s="26">
        <v>6092</v>
      </c>
      <c r="F19" s="26">
        <v>827</v>
      </c>
      <c r="G19" s="26">
        <v>998</v>
      </c>
      <c r="H19" s="26">
        <v>8000</v>
      </c>
    </row>
    <row r="20" spans="2:8" ht="17.25" customHeight="1" x14ac:dyDescent="0.25">
      <c r="B20" t="s">
        <v>16</v>
      </c>
      <c r="C20" s="26"/>
      <c r="D20" s="26"/>
      <c r="E20" s="26">
        <v>22</v>
      </c>
      <c r="F20" s="26">
        <v>1</v>
      </c>
      <c r="G20" s="26"/>
      <c r="H20" s="26">
        <v>23</v>
      </c>
    </row>
    <row r="21" spans="2:8" ht="17.25" customHeight="1" x14ac:dyDescent="0.25">
      <c r="B21" t="s">
        <v>60</v>
      </c>
      <c r="C21" s="26"/>
      <c r="D21" s="26"/>
      <c r="E21" s="26">
        <v>1875</v>
      </c>
      <c r="F21" s="26">
        <v>16</v>
      </c>
      <c r="G21" s="26">
        <v>493</v>
      </c>
      <c r="H21" s="26">
        <v>2384</v>
      </c>
    </row>
    <row r="22" spans="2:8" ht="17.25" customHeight="1" x14ac:dyDescent="0.25">
      <c r="B22" t="s">
        <v>61</v>
      </c>
      <c r="C22" s="26"/>
      <c r="D22" s="26"/>
      <c r="E22" s="26">
        <v>104</v>
      </c>
      <c r="F22" s="26"/>
      <c r="G22" s="26">
        <v>16</v>
      </c>
      <c r="H22" s="26">
        <v>120</v>
      </c>
    </row>
    <row r="23" spans="2:8" ht="17.25" customHeight="1" x14ac:dyDescent="0.25">
      <c r="B23" t="s">
        <v>62</v>
      </c>
      <c r="C23" s="26">
        <v>1</v>
      </c>
      <c r="D23" s="26"/>
      <c r="E23" s="26">
        <v>623</v>
      </c>
      <c r="F23" s="26">
        <v>3</v>
      </c>
      <c r="G23" s="26">
        <v>62</v>
      </c>
      <c r="H23" s="26">
        <v>689</v>
      </c>
    </row>
    <row r="24" spans="2:8" ht="17.25" customHeight="1" x14ac:dyDescent="0.25">
      <c r="B24" t="s">
        <v>63</v>
      </c>
      <c r="C24" s="26"/>
      <c r="D24" s="26"/>
      <c r="E24" s="26">
        <v>1332</v>
      </c>
      <c r="F24" s="26"/>
      <c r="G24" s="26">
        <v>384</v>
      </c>
      <c r="H24" s="26">
        <v>1716</v>
      </c>
    </row>
    <row r="25" spans="2:8" ht="17.25" customHeight="1" x14ac:dyDescent="0.25">
      <c r="B25" t="s">
        <v>64</v>
      </c>
      <c r="C25" s="26">
        <v>5</v>
      </c>
      <c r="D25" s="26"/>
      <c r="E25" s="26">
        <v>92</v>
      </c>
      <c r="F25" s="26"/>
      <c r="G25" s="26">
        <v>14</v>
      </c>
      <c r="H25" s="26">
        <v>111</v>
      </c>
    </row>
    <row r="26" spans="2:8" ht="17.25" customHeight="1" x14ac:dyDescent="0.25">
      <c r="B26" t="s">
        <v>65</v>
      </c>
      <c r="C26" s="26">
        <v>1</v>
      </c>
      <c r="D26" s="26"/>
      <c r="E26" s="26">
        <v>357</v>
      </c>
      <c r="F26" s="26">
        <v>1</v>
      </c>
      <c r="G26" s="26">
        <v>13</v>
      </c>
      <c r="H26" s="26">
        <v>372</v>
      </c>
    </row>
    <row r="27" spans="2:8" ht="17.25" customHeight="1" x14ac:dyDescent="0.25">
      <c r="B27" t="s">
        <v>74</v>
      </c>
      <c r="C27" s="26">
        <v>1</v>
      </c>
      <c r="D27" s="26"/>
      <c r="E27" s="26">
        <v>498</v>
      </c>
      <c r="F27" s="26">
        <v>9</v>
      </c>
      <c r="G27" s="26">
        <v>68</v>
      </c>
      <c r="H27" s="26">
        <v>576</v>
      </c>
    </row>
    <row r="28" spans="2:8" ht="17.25" customHeight="1" x14ac:dyDescent="0.25">
      <c r="B28" s="25" t="s">
        <v>1</v>
      </c>
      <c r="C28" s="28">
        <v>66</v>
      </c>
      <c r="D28" s="28">
        <v>25</v>
      </c>
      <c r="E28" s="28">
        <v>11010</v>
      </c>
      <c r="F28" s="28">
        <v>857</v>
      </c>
      <c r="G28" s="28">
        <v>2048</v>
      </c>
      <c r="H28" s="28">
        <v>14006</v>
      </c>
    </row>
    <row r="29" spans="2:8" ht="17.25" customHeight="1" x14ac:dyDescent="0.25">
      <c r="B29" s="10"/>
      <c r="C29" s="11"/>
      <c r="D29" s="11"/>
      <c r="E29" s="11"/>
      <c r="F29" s="11"/>
      <c r="G29" s="11"/>
      <c r="H29" s="12"/>
    </row>
    <row r="30" spans="2:8" ht="17.25" customHeight="1" x14ac:dyDescent="0.25">
      <c r="B30" s="10"/>
      <c r="C30" s="11"/>
      <c r="D30" s="11"/>
      <c r="E30" s="11"/>
      <c r="F30" s="11"/>
      <c r="G30" s="11"/>
      <c r="H30" s="12"/>
    </row>
    <row r="31" spans="2:8" ht="17.25" customHeight="1" x14ac:dyDescent="0.25">
      <c r="B31" s="22"/>
      <c r="C31" s="23"/>
      <c r="D31" s="23"/>
      <c r="E31" s="23"/>
      <c r="F31" s="23"/>
      <c r="G31" s="23"/>
      <c r="H31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zoomScale="85" zoomScaleNormal="85" workbookViewId="0">
      <selection activeCell="K18" sqref="K18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39.85546875" style="6" customWidth="1"/>
    <col min="4" max="4" width="17.28515625" style="6" customWidth="1"/>
    <col min="5" max="5" width="18.42578125" style="6" customWidth="1"/>
    <col min="6" max="6" width="20.140625" style="6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7" t="s">
        <v>0</v>
      </c>
      <c r="C6" s="48"/>
      <c r="D6" s="48"/>
      <c r="E6" s="48"/>
      <c r="F6" s="48"/>
      <c r="G6" s="48"/>
      <c r="H6" s="49"/>
    </row>
    <row r="7" spans="2:8" ht="17.25" customHeight="1" x14ac:dyDescent="0.25">
      <c r="B7" s="47" t="s">
        <v>3</v>
      </c>
      <c r="C7" s="48"/>
      <c r="D7" s="48"/>
      <c r="E7" s="48"/>
      <c r="F7" s="48"/>
      <c r="G7" s="48"/>
      <c r="H7" s="49"/>
    </row>
    <row r="8" spans="2:8" ht="17.25" customHeight="1" x14ac:dyDescent="0.25">
      <c r="B8" s="47" t="str">
        <f>Promedio_APS_x_Año!B8</f>
        <v>30 junio de 2025</v>
      </c>
      <c r="C8" s="48"/>
      <c r="D8" s="48"/>
      <c r="E8" s="48"/>
      <c r="F8" s="48"/>
      <c r="G8" s="48"/>
      <c r="H8" s="49"/>
    </row>
    <row r="9" spans="2:8" ht="17.25" customHeight="1" x14ac:dyDescent="0.25">
      <c r="B9" s="4" t="str">
        <f>Promedio_APS_x_Año!B9</f>
        <v>Fecha de corte: 30 de junio 2025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4" x14ac:dyDescent="0.25">
      <c r="B11" s="50" t="s">
        <v>71</v>
      </c>
      <c r="C11" s="50"/>
      <c r="D11" s="50"/>
      <c r="E11" s="50"/>
      <c r="F11" s="50"/>
      <c r="G11" s="50"/>
      <c r="H11" s="30" t="s">
        <v>33</v>
      </c>
    </row>
    <row r="12" spans="2:8" ht="48" customHeight="1" x14ac:dyDescent="0.25">
      <c r="B12" s="13" t="s">
        <v>4</v>
      </c>
      <c r="C12" s="42" t="s">
        <v>13</v>
      </c>
      <c r="D12" s="42"/>
      <c r="E12" s="42"/>
      <c r="F12" s="42"/>
      <c r="G12" s="42"/>
      <c r="H12" s="44">
        <v>5520</v>
      </c>
    </row>
    <row r="13" spans="2:8" ht="15" x14ac:dyDescent="0.25">
      <c r="B13" s="13" t="s">
        <v>5</v>
      </c>
      <c r="C13" s="42" t="s">
        <v>12</v>
      </c>
      <c r="D13" s="42"/>
      <c r="E13" s="42"/>
      <c r="F13" s="42"/>
      <c r="G13" s="42"/>
      <c r="H13" s="45"/>
    </row>
    <row r="14" spans="2:8" ht="36" customHeight="1" x14ac:dyDescent="0.25">
      <c r="B14" s="13" t="s">
        <v>6</v>
      </c>
      <c r="C14" s="42" t="s">
        <v>72</v>
      </c>
      <c r="D14" s="42"/>
      <c r="E14" s="42"/>
      <c r="F14" s="42"/>
      <c r="G14" s="42"/>
      <c r="H14" s="45"/>
    </row>
    <row r="15" spans="2:8" ht="36" customHeight="1" x14ac:dyDescent="0.25">
      <c r="B15" s="13" t="s">
        <v>7</v>
      </c>
      <c r="C15" s="43" t="s">
        <v>73</v>
      </c>
      <c r="D15" s="43"/>
      <c r="E15" s="43"/>
      <c r="F15" s="43"/>
      <c r="G15" s="43"/>
      <c r="H15" s="46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29" t="s">
        <v>14</v>
      </c>
      <c r="D17" s="25" t="s">
        <v>66</v>
      </c>
      <c r="E17" s="25" t="s">
        <v>10</v>
      </c>
      <c r="F17" s="25" t="s">
        <v>11</v>
      </c>
      <c r="G17" s="11"/>
      <c r="H17" s="12"/>
    </row>
    <row r="18" spans="2:8" ht="17.25" customHeight="1" x14ac:dyDescent="0.25">
      <c r="B18" s="10"/>
      <c r="C18" t="s">
        <v>15</v>
      </c>
      <c r="D18" s="16">
        <v>1208</v>
      </c>
      <c r="E18" s="17">
        <v>8732891.1879999992</v>
      </c>
      <c r="F18" s="17">
        <v>7229.2145596026485</v>
      </c>
      <c r="G18" s="11"/>
      <c r="H18" s="12"/>
    </row>
    <row r="19" spans="2:8" ht="17.25" customHeight="1" x14ac:dyDescent="0.25">
      <c r="B19" s="10"/>
      <c r="C19" t="s">
        <v>16</v>
      </c>
      <c r="D19" s="16">
        <v>1</v>
      </c>
      <c r="E19" s="17">
        <v>2843</v>
      </c>
      <c r="F19" s="17">
        <v>2843</v>
      </c>
      <c r="G19" s="11"/>
      <c r="H19" s="12"/>
    </row>
    <row r="20" spans="2:8" ht="17.25" customHeight="1" x14ac:dyDescent="0.25">
      <c r="B20" s="10"/>
      <c r="C20" t="s">
        <v>60</v>
      </c>
      <c r="D20" s="16">
        <v>100</v>
      </c>
      <c r="E20" s="17">
        <v>327351.57199999999</v>
      </c>
      <c r="F20" s="17">
        <v>3273.5157199999999</v>
      </c>
      <c r="G20" s="11"/>
      <c r="H20" s="12"/>
    </row>
    <row r="21" spans="2:8" ht="17.25" customHeight="1" x14ac:dyDescent="0.25">
      <c r="B21" s="10"/>
      <c r="C21" t="s">
        <v>61</v>
      </c>
      <c r="D21" s="16">
        <v>8</v>
      </c>
      <c r="E21" s="17">
        <v>49280</v>
      </c>
      <c r="F21" s="17">
        <v>6160</v>
      </c>
      <c r="G21" s="11"/>
      <c r="H21" s="12"/>
    </row>
    <row r="22" spans="2:8" ht="17.25" customHeight="1" x14ac:dyDescent="0.25">
      <c r="B22" s="10"/>
      <c r="C22" t="s">
        <v>62</v>
      </c>
      <c r="D22" s="16">
        <v>26</v>
      </c>
      <c r="E22" s="17">
        <v>82972</v>
      </c>
      <c r="F22" s="17">
        <v>3191.2307692307691</v>
      </c>
      <c r="G22" s="11"/>
      <c r="H22" s="12"/>
    </row>
    <row r="23" spans="2:8" ht="17.25" customHeight="1" x14ac:dyDescent="0.25">
      <c r="B23" s="10"/>
      <c r="C23" t="s">
        <v>63</v>
      </c>
      <c r="D23" s="16">
        <v>392</v>
      </c>
      <c r="E23" s="17">
        <v>389642.6210000001</v>
      </c>
      <c r="F23" s="17">
        <v>993.98627806122477</v>
      </c>
      <c r="G23" s="11"/>
      <c r="H23" s="12"/>
    </row>
    <row r="24" spans="2:8" ht="17.25" customHeight="1" x14ac:dyDescent="0.25">
      <c r="B24" s="10"/>
      <c r="C24" t="s">
        <v>64</v>
      </c>
      <c r="D24" s="16">
        <v>12</v>
      </c>
      <c r="E24" s="17">
        <v>54471.951999999997</v>
      </c>
      <c r="F24" s="17">
        <v>4539.3293333333331</v>
      </c>
      <c r="G24" s="11"/>
      <c r="H24" s="12"/>
    </row>
    <row r="25" spans="2:8" ht="17.25" customHeight="1" x14ac:dyDescent="0.25">
      <c r="B25" s="10"/>
      <c r="C25" t="s">
        <v>65</v>
      </c>
      <c r="D25" s="16">
        <v>12</v>
      </c>
      <c r="E25" s="17">
        <v>59100</v>
      </c>
      <c r="F25" s="17">
        <v>4925</v>
      </c>
      <c r="G25" s="11"/>
      <c r="H25" s="12"/>
    </row>
    <row r="26" spans="2:8" ht="17.25" customHeight="1" x14ac:dyDescent="0.25">
      <c r="B26" s="10"/>
      <c r="C26" t="s">
        <v>74</v>
      </c>
      <c r="D26" s="16">
        <v>10</v>
      </c>
      <c r="E26" s="17">
        <v>66714</v>
      </c>
      <c r="F26" s="17">
        <v>6671.4</v>
      </c>
      <c r="G26" s="11"/>
      <c r="H26" s="12"/>
    </row>
    <row r="27" spans="2:8" ht="17.25" customHeight="1" x14ac:dyDescent="0.25">
      <c r="B27" s="10"/>
      <c r="C27" s="14" t="s">
        <v>1</v>
      </c>
      <c r="D27" s="18">
        <v>1769</v>
      </c>
      <c r="E27" s="19">
        <v>9765266.3330000006</v>
      </c>
      <c r="F27" s="19">
        <v>5520.2183906161672</v>
      </c>
      <c r="G27" s="11"/>
      <c r="H27" s="12"/>
    </row>
    <row r="28" spans="2:8" ht="17.25" customHeight="1" x14ac:dyDescent="0.25">
      <c r="B28" s="10"/>
      <c r="C28" s="11"/>
      <c r="D28" s="11"/>
      <c r="E28" s="11"/>
      <c r="F28" s="11"/>
      <c r="G28" s="11"/>
      <c r="H28" s="12"/>
    </row>
    <row r="29" spans="2:8" ht="17.25" customHeight="1" x14ac:dyDescent="0.25">
      <c r="B29" s="22"/>
      <c r="C29" s="23"/>
      <c r="D29" s="23"/>
      <c r="E29" s="23"/>
      <c r="F29" s="23"/>
      <c r="G29" s="23"/>
      <c r="H29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topLeftCell="A7" zoomScale="85" zoomScaleNormal="85" workbookViewId="0">
      <selection activeCell="M21" sqref="M21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21.5703125" style="6" customWidth="1"/>
    <col min="4" max="4" width="17.28515625" style="6" customWidth="1"/>
    <col min="5" max="5" width="18.42578125" style="6" customWidth="1"/>
    <col min="6" max="6" width="20.140625" style="6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7" t="s">
        <v>0</v>
      </c>
      <c r="C6" s="48"/>
      <c r="D6" s="48"/>
      <c r="E6" s="48"/>
      <c r="F6" s="48"/>
      <c r="G6" s="48"/>
      <c r="H6" s="49"/>
    </row>
    <row r="7" spans="2:8" ht="17.25" customHeight="1" x14ac:dyDescent="0.25">
      <c r="B7" s="47" t="s">
        <v>3</v>
      </c>
      <c r="C7" s="48"/>
      <c r="D7" s="48"/>
      <c r="E7" s="48"/>
      <c r="F7" s="48"/>
      <c r="G7" s="48"/>
      <c r="H7" s="49"/>
    </row>
    <row r="8" spans="2:8" ht="17.25" customHeight="1" x14ac:dyDescent="0.25">
      <c r="B8" s="47" t="str">
        <f>Promedio_APS_x_Año!B8</f>
        <v>30 junio de 2025</v>
      </c>
      <c r="C8" s="48"/>
      <c r="D8" s="48"/>
      <c r="E8" s="48"/>
      <c r="F8" s="48"/>
      <c r="G8" s="48"/>
      <c r="H8" s="49"/>
    </row>
    <row r="9" spans="2:8" ht="17.25" customHeight="1" x14ac:dyDescent="0.25">
      <c r="B9" s="4" t="str">
        <f>Promedio_APS_x_ODH!B9</f>
        <v>Fecha de corte: 30 de junio 2025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4" x14ac:dyDescent="0.25">
      <c r="B11" s="50" t="s">
        <v>49</v>
      </c>
      <c r="C11" s="50"/>
      <c r="D11" s="50"/>
      <c r="E11" s="50"/>
      <c r="F11" s="50"/>
      <c r="G11" s="50"/>
      <c r="H11" s="30" t="s">
        <v>33</v>
      </c>
    </row>
    <row r="12" spans="2:8" ht="48" customHeight="1" x14ac:dyDescent="0.25">
      <c r="B12" s="13" t="s">
        <v>4</v>
      </c>
      <c r="C12" s="42" t="s">
        <v>17</v>
      </c>
      <c r="D12" s="42"/>
      <c r="E12" s="42"/>
      <c r="F12" s="42"/>
      <c r="G12" s="42"/>
      <c r="H12" s="44">
        <v>4825</v>
      </c>
    </row>
    <row r="13" spans="2:8" ht="15" x14ac:dyDescent="0.25">
      <c r="B13" s="13" t="s">
        <v>5</v>
      </c>
      <c r="C13" s="42" t="s">
        <v>9</v>
      </c>
      <c r="D13" s="42"/>
      <c r="E13" s="42"/>
      <c r="F13" s="42"/>
      <c r="G13" s="42"/>
      <c r="H13" s="45"/>
    </row>
    <row r="14" spans="2:8" ht="36" customHeight="1" x14ac:dyDescent="0.25">
      <c r="B14" s="13" t="s">
        <v>6</v>
      </c>
      <c r="C14" s="42" t="s">
        <v>50</v>
      </c>
      <c r="D14" s="42"/>
      <c r="E14" s="42"/>
      <c r="F14" s="42"/>
      <c r="G14" s="42"/>
      <c r="H14" s="45"/>
    </row>
    <row r="15" spans="2:8" ht="36" customHeight="1" x14ac:dyDescent="0.25">
      <c r="B15" s="13" t="s">
        <v>7</v>
      </c>
      <c r="C15" s="43" t="s">
        <v>51</v>
      </c>
      <c r="D15" s="43"/>
      <c r="E15" s="43"/>
      <c r="F15" s="43"/>
      <c r="G15" s="43"/>
      <c r="H15" s="46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25" t="s">
        <v>2</v>
      </c>
      <c r="D17" s="25" t="s">
        <v>18</v>
      </c>
      <c r="E17" s="25" t="s">
        <v>10</v>
      </c>
      <c r="F17" s="25" t="s">
        <v>11</v>
      </c>
      <c r="G17" s="11"/>
      <c r="H17" s="12"/>
    </row>
    <row r="18" spans="2:8" ht="17.25" customHeight="1" x14ac:dyDescent="0.25">
      <c r="B18" s="10"/>
      <c r="C18">
        <v>2009</v>
      </c>
      <c r="D18" s="16">
        <v>1</v>
      </c>
      <c r="E18" s="17">
        <v>7179</v>
      </c>
      <c r="F18" s="17">
        <v>7179</v>
      </c>
      <c r="G18" s="11"/>
      <c r="H18" s="12"/>
    </row>
    <row r="19" spans="2:8" ht="17.25" customHeight="1" x14ac:dyDescent="0.25">
      <c r="B19" s="10"/>
      <c r="C19">
        <v>2010</v>
      </c>
      <c r="D19" s="16">
        <v>29</v>
      </c>
      <c r="E19" s="17">
        <v>69534</v>
      </c>
      <c r="F19" s="17">
        <v>2397.7241379310344</v>
      </c>
      <c r="G19" s="11"/>
      <c r="H19" s="12"/>
    </row>
    <row r="20" spans="2:8" ht="17.25" customHeight="1" x14ac:dyDescent="0.25">
      <c r="B20" s="10"/>
      <c r="C20">
        <v>2011</v>
      </c>
      <c r="D20" s="16">
        <v>69</v>
      </c>
      <c r="E20" s="17">
        <v>63793.119999999995</v>
      </c>
      <c r="F20" s="17">
        <v>924.53797101449265</v>
      </c>
      <c r="G20" s="11"/>
      <c r="H20" s="12"/>
    </row>
    <row r="21" spans="2:8" ht="17.25" customHeight="1" x14ac:dyDescent="0.25">
      <c r="B21" s="10"/>
      <c r="C21">
        <v>2012</v>
      </c>
      <c r="D21" s="16">
        <v>47</v>
      </c>
      <c r="E21" s="17">
        <v>45235.8</v>
      </c>
      <c r="F21" s="17">
        <v>962.46382978723409</v>
      </c>
      <c r="G21" s="11"/>
      <c r="H21" s="12"/>
    </row>
    <row r="22" spans="2:8" ht="17.25" customHeight="1" x14ac:dyDescent="0.25">
      <c r="B22" s="10"/>
      <c r="C22">
        <v>2013</v>
      </c>
      <c r="D22" s="16">
        <v>73</v>
      </c>
      <c r="E22" s="17">
        <v>140565</v>
      </c>
      <c r="F22" s="17">
        <v>1925.5479452054794</v>
      </c>
      <c r="G22" s="11"/>
      <c r="H22" s="12"/>
    </row>
    <row r="23" spans="2:8" ht="17.25" customHeight="1" x14ac:dyDescent="0.25">
      <c r="B23" s="10"/>
      <c r="C23">
        <v>2014</v>
      </c>
      <c r="D23" s="16">
        <v>89</v>
      </c>
      <c r="E23" s="17">
        <v>167510</v>
      </c>
      <c r="F23" s="17">
        <v>1882.1348314606741</v>
      </c>
      <c r="G23" s="11"/>
      <c r="H23" s="12"/>
    </row>
    <row r="24" spans="2:8" ht="17.25" customHeight="1" x14ac:dyDescent="0.25">
      <c r="B24" s="10"/>
      <c r="C24">
        <v>2015</v>
      </c>
      <c r="D24" s="16">
        <v>79</v>
      </c>
      <c r="E24" s="17">
        <v>283238.94299999997</v>
      </c>
      <c r="F24" s="17">
        <v>3585.3030759493668</v>
      </c>
      <c r="G24" s="11"/>
      <c r="H24" s="12"/>
    </row>
    <row r="25" spans="2:8" ht="17.25" customHeight="1" x14ac:dyDescent="0.25">
      <c r="B25" s="10"/>
      <c r="C25">
        <v>2016</v>
      </c>
      <c r="D25" s="16">
        <v>92</v>
      </c>
      <c r="E25" s="17">
        <v>325128</v>
      </c>
      <c r="F25" s="17">
        <v>3534</v>
      </c>
      <c r="G25" s="11"/>
      <c r="H25" s="12"/>
    </row>
    <row r="26" spans="2:8" ht="17.25" customHeight="1" x14ac:dyDescent="0.25">
      <c r="B26" s="10"/>
      <c r="C26">
        <v>2017</v>
      </c>
      <c r="D26" s="16">
        <v>207</v>
      </c>
      <c r="E26" s="17">
        <v>1117980.8590000002</v>
      </c>
      <c r="F26" s="17">
        <v>5400.8737149758463</v>
      </c>
      <c r="G26" s="11"/>
      <c r="H26" s="12"/>
    </row>
    <row r="27" spans="2:8" ht="17.25" customHeight="1" x14ac:dyDescent="0.25">
      <c r="B27" s="10"/>
      <c r="C27">
        <v>2018</v>
      </c>
      <c r="D27" s="16">
        <v>218</v>
      </c>
      <c r="E27" s="17">
        <v>1712955.6139999998</v>
      </c>
      <c r="F27" s="17">
        <v>7857.5945596330266</v>
      </c>
      <c r="G27" s="11"/>
      <c r="H27" s="12"/>
    </row>
    <row r="28" spans="2:8" ht="17.25" customHeight="1" x14ac:dyDescent="0.25">
      <c r="B28" s="10"/>
      <c r="C28">
        <v>2019</v>
      </c>
      <c r="D28" s="16">
        <v>206</v>
      </c>
      <c r="E28" s="17">
        <v>993096.42</v>
      </c>
      <c r="F28" s="17">
        <v>4820.8564077669907</v>
      </c>
      <c r="G28" s="11"/>
      <c r="H28" s="12"/>
    </row>
    <row r="29" spans="2:8" ht="17.25" customHeight="1" x14ac:dyDescent="0.25">
      <c r="B29" s="10"/>
      <c r="C29">
        <v>2020</v>
      </c>
      <c r="D29" s="16">
        <v>93</v>
      </c>
      <c r="E29" s="17">
        <v>708211.30499999993</v>
      </c>
      <c r="F29" s="17">
        <v>7615.1753225806442</v>
      </c>
      <c r="G29" s="11"/>
      <c r="H29" s="12"/>
    </row>
    <row r="30" spans="2:8" ht="17.25" customHeight="1" x14ac:dyDescent="0.25">
      <c r="B30" s="10"/>
      <c r="C30">
        <v>2021</v>
      </c>
      <c r="D30" s="16">
        <v>132</v>
      </c>
      <c r="E30" s="17">
        <v>688899.96199999994</v>
      </c>
      <c r="F30" s="17">
        <v>5218.9391060606058</v>
      </c>
      <c r="G30" s="11"/>
      <c r="H30" s="12"/>
    </row>
    <row r="31" spans="2:8" ht="17.25" customHeight="1" x14ac:dyDescent="0.25">
      <c r="B31" s="10"/>
      <c r="C31">
        <v>2022</v>
      </c>
      <c r="D31" s="16">
        <v>97</v>
      </c>
      <c r="E31" s="17">
        <v>517687.56299999997</v>
      </c>
      <c r="F31" s="17">
        <v>5336.9851855670104</v>
      </c>
      <c r="G31" s="11"/>
      <c r="H31" s="12"/>
    </row>
    <row r="32" spans="2:8" ht="17.25" customHeight="1" x14ac:dyDescent="0.25">
      <c r="B32" s="10"/>
      <c r="C32">
        <v>2023</v>
      </c>
      <c r="D32" s="16">
        <v>96</v>
      </c>
      <c r="E32" s="17">
        <v>617800.05900000012</v>
      </c>
      <c r="F32" s="17">
        <v>6435.417281250001</v>
      </c>
      <c r="G32" s="11"/>
      <c r="H32" s="12"/>
    </row>
    <row r="33" spans="2:8" ht="17.25" customHeight="1" x14ac:dyDescent="0.25">
      <c r="B33" s="10"/>
      <c r="C33">
        <v>2024</v>
      </c>
      <c r="D33" s="16">
        <v>67</v>
      </c>
      <c r="E33" s="17">
        <v>237141.12000000002</v>
      </c>
      <c r="F33" s="17">
        <v>3539.4197014925376</v>
      </c>
      <c r="G33" s="11"/>
      <c r="H33" s="12"/>
    </row>
    <row r="34" spans="2:8" ht="17.25" customHeight="1" x14ac:dyDescent="0.25">
      <c r="B34" s="10"/>
      <c r="C34" s="14" t="s">
        <v>1</v>
      </c>
      <c r="D34" s="18">
        <v>1595</v>
      </c>
      <c r="E34" s="19">
        <v>7695956.7649999997</v>
      </c>
      <c r="F34" s="19">
        <v>4825.0512633228836</v>
      </c>
      <c r="G34" s="11"/>
      <c r="H34" s="12"/>
    </row>
    <row r="35" spans="2:8" ht="17.25" customHeight="1" x14ac:dyDescent="0.25">
      <c r="B35" s="22"/>
      <c r="C35" s="23"/>
      <c r="D35" s="23"/>
      <c r="E35" s="23"/>
      <c r="F35" s="23"/>
      <c r="G35" s="23"/>
      <c r="H35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zoomScale="85" zoomScaleNormal="85" workbookViewId="0">
      <selection activeCell="C18" sqref="C18:F26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39.85546875" style="6" customWidth="1"/>
    <col min="4" max="4" width="17.28515625" style="6" customWidth="1"/>
    <col min="5" max="5" width="18.42578125" style="6" customWidth="1"/>
    <col min="6" max="6" width="20.140625" style="6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7" t="s">
        <v>0</v>
      </c>
      <c r="C6" s="48"/>
      <c r="D6" s="48"/>
      <c r="E6" s="48"/>
      <c r="F6" s="48"/>
      <c r="G6" s="48"/>
      <c r="H6" s="49"/>
    </row>
    <row r="7" spans="2:8" ht="17.25" customHeight="1" x14ac:dyDescent="0.25">
      <c r="B7" s="47" t="s">
        <v>3</v>
      </c>
      <c r="C7" s="48"/>
      <c r="D7" s="48"/>
      <c r="E7" s="48"/>
      <c r="F7" s="48"/>
      <c r="G7" s="48"/>
      <c r="H7" s="49"/>
    </row>
    <row r="8" spans="2:8" ht="17.25" customHeight="1" x14ac:dyDescent="0.25">
      <c r="B8" s="51" t="str">
        <f>Promedio_APS_x_Año!B8</f>
        <v>30 junio de 2025</v>
      </c>
      <c r="C8" s="48"/>
      <c r="D8" s="48"/>
      <c r="E8" s="48"/>
      <c r="F8" s="48"/>
      <c r="G8" s="48"/>
      <c r="H8" s="49"/>
    </row>
    <row r="9" spans="2:8" ht="17.25" customHeight="1" x14ac:dyDescent="0.25">
      <c r="B9" s="4" t="str">
        <f>Promedio_APS_x_Año!B9</f>
        <v>Fecha de corte: 30 de junio 2025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4" x14ac:dyDescent="0.25">
      <c r="B11" s="50" t="s">
        <v>19</v>
      </c>
      <c r="C11" s="50"/>
      <c r="D11" s="50"/>
      <c r="E11" s="50"/>
      <c r="F11" s="50"/>
      <c r="G11" s="50"/>
      <c r="H11" s="30" t="s">
        <v>33</v>
      </c>
    </row>
    <row r="12" spans="2:8" ht="48" customHeight="1" x14ac:dyDescent="0.25">
      <c r="B12" s="13" t="s">
        <v>4</v>
      </c>
      <c r="C12" s="42" t="s">
        <v>20</v>
      </c>
      <c r="D12" s="42"/>
      <c r="E12" s="42"/>
      <c r="F12" s="42"/>
      <c r="G12" s="42"/>
      <c r="H12" s="44">
        <v>4893</v>
      </c>
    </row>
    <row r="13" spans="2:8" ht="15" x14ac:dyDescent="0.25">
      <c r="B13" s="13" t="s">
        <v>5</v>
      </c>
      <c r="C13" s="42" t="s">
        <v>12</v>
      </c>
      <c r="D13" s="42"/>
      <c r="E13" s="42"/>
      <c r="F13" s="42"/>
      <c r="G13" s="42"/>
      <c r="H13" s="45"/>
    </row>
    <row r="14" spans="2:8" ht="36" customHeight="1" x14ac:dyDescent="0.25">
      <c r="B14" s="13" t="s">
        <v>6</v>
      </c>
      <c r="C14" s="42" t="s">
        <v>50</v>
      </c>
      <c r="D14" s="42"/>
      <c r="E14" s="42"/>
      <c r="F14" s="42"/>
      <c r="G14" s="42"/>
      <c r="H14" s="45"/>
    </row>
    <row r="15" spans="2:8" ht="36" customHeight="1" x14ac:dyDescent="0.25">
      <c r="B15" s="13" t="s">
        <v>7</v>
      </c>
      <c r="C15" s="43" t="s">
        <v>52</v>
      </c>
      <c r="D15" s="43"/>
      <c r="E15" s="43"/>
      <c r="F15" s="43"/>
      <c r="G15" s="43"/>
      <c r="H15" s="46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14" t="s">
        <v>14</v>
      </c>
      <c r="D17" s="14" t="s">
        <v>18</v>
      </c>
      <c r="E17" s="14" t="s">
        <v>10</v>
      </c>
      <c r="F17" s="14" t="s">
        <v>11</v>
      </c>
      <c r="G17" s="11"/>
      <c r="H17" s="12"/>
    </row>
    <row r="18" spans="2:8" ht="17.25" customHeight="1" x14ac:dyDescent="0.25">
      <c r="B18" s="10"/>
      <c r="C18" t="s">
        <v>15</v>
      </c>
      <c r="D18" s="16">
        <v>692</v>
      </c>
      <c r="E18" s="17">
        <v>4884766.4000000004</v>
      </c>
      <c r="F18" s="17">
        <v>7058.9109826589602</v>
      </c>
      <c r="G18" s="11"/>
      <c r="H18" s="12"/>
    </row>
    <row r="19" spans="2:8" ht="17.25" customHeight="1" x14ac:dyDescent="0.25">
      <c r="B19" s="10"/>
      <c r="C19" t="s">
        <v>60</v>
      </c>
      <c r="D19" s="16">
        <v>500</v>
      </c>
      <c r="E19" s="17">
        <v>1787387.0110000002</v>
      </c>
      <c r="F19" s="17">
        <v>3574.7740220000005</v>
      </c>
      <c r="G19" s="11"/>
      <c r="H19" s="12"/>
    </row>
    <row r="20" spans="2:8" ht="17.25" customHeight="1" x14ac:dyDescent="0.25">
      <c r="B20" s="10"/>
      <c r="C20" t="s">
        <v>61</v>
      </c>
      <c r="D20" s="16">
        <v>19</v>
      </c>
      <c r="E20" s="17">
        <v>47740</v>
      </c>
      <c r="F20" s="17">
        <v>2512.6315789473683</v>
      </c>
      <c r="G20" s="11"/>
      <c r="H20" s="12"/>
    </row>
    <row r="21" spans="2:8" ht="17.25" customHeight="1" x14ac:dyDescent="0.25">
      <c r="B21" s="10"/>
      <c r="C21" t="s">
        <v>62</v>
      </c>
      <c r="D21" s="16">
        <v>76</v>
      </c>
      <c r="E21" s="17">
        <v>331794.40000000002</v>
      </c>
      <c r="F21" s="17">
        <v>4365.7157894736847</v>
      </c>
      <c r="G21" s="11"/>
      <c r="H21" s="12"/>
    </row>
    <row r="22" spans="2:8" ht="17.25" customHeight="1" x14ac:dyDescent="0.25">
      <c r="B22" s="10"/>
      <c r="C22" t="s">
        <v>63</v>
      </c>
      <c r="D22" s="16">
        <v>201</v>
      </c>
      <c r="E22" s="17">
        <v>269248.87399999995</v>
      </c>
      <c r="F22" s="17">
        <v>1339.5466368159202</v>
      </c>
      <c r="G22" s="11"/>
      <c r="H22" s="12"/>
    </row>
    <row r="23" spans="2:8" ht="17.25" customHeight="1" x14ac:dyDescent="0.25">
      <c r="B23" s="10"/>
      <c r="C23" t="s">
        <v>64</v>
      </c>
      <c r="D23" s="16">
        <v>19</v>
      </c>
      <c r="E23" s="17">
        <v>54179</v>
      </c>
      <c r="F23" s="17">
        <v>2851.5263157894738</v>
      </c>
      <c r="G23" s="11"/>
      <c r="H23" s="12"/>
    </row>
    <row r="24" spans="2:8" ht="17.25" customHeight="1" x14ac:dyDescent="0.25">
      <c r="B24" s="10"/>
      <c r="C24" t="s">
        <v>65</v>
      </c>
      <c r="D24" s="16">
        <v>24</v>
      </c>
      <c r="E24" s="17">
        <v>143133</v>
      </c>
      <c r="F24" s="17">
        <v>5963.875</v>
      </c>
      <c r="G24" s="11"/>
      <c r="H24" s="12"/>
    </row>
    <row r="25" spans="2:8" ht="17.25" customHeight="1" x14ac:dyDescent="0.25">
      <c r="B25" s="10"/>
      <c r="C25" t="s">
        <v>74</v>
      </c>
      <c r="D25" s="16">
        <v>64</v>
      </c>
      <c r="E25" s="17">
        <v>177708.08000000002</v>
      </c>
      <c r="F25" s="17">
        <v>2776.6887500000003</v>
      </c>
      <c r="G25" s="11"/>
      <c r="H25" s="12"/>
    </row>
    <row r="26" spans="2:8" ht="17.25" customHeight="1" x14ac:dyDescent="0.25">
      <c r="B26" s="10"/>
      <c r="C26" s="14" t="s">
        <v>1</v>
      </c>
      <c r="D26" s="18">
        <v>1595</v>
      </c>
      <c r="E26" s="19">
        <v>7695956.7649999997</v>
      </c>
      <c r="F26" s="19">
        <v>4825.0512633228836</v>
      </c>
      <c r="G26" s="11"/>
      <c r="H26" s="12"/>
    </row>
    <row r="27" spans="2:8" ht="17.25" customHeight="1" x14ac:dyDescent="0.25">
      <c r="B27" s="10"/>
      <c r="C27" s="11"/>
      <c r="D27" s="11"/>
      <c r="E27" s="11"/>
      <c r="F27" s="11"/>
      <c r="G27" s="11"/>
      <c r="H27" s="12"/>
    </row>
    <row r="28" spans="2:8" ht="17.25" customHeight="1" x14ac:dyDescent="0.25">
      <c r="B28" s="22"/>
      <c r="C28" s="23"/>
      <c r="D28" s="23"/>
      <c r="E28" s="23"/>
      <c r="F28" s="23"/>
      <c r="G28" s="23"/>
      <c r="H28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opLeftCell="A7" zoomScale="85" zoomScaleNormal="85" workbookViewId="0">
      <selection activeCell="L25" sqref="L25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21.5703125" style="6" customWidth="1"/>
    <col min="4" max="4" width="18.42578125" style="6" bestFit="1" customWidth="1"/>
    <col min="5" max="5" width="15.140625" style="6" bestFit="1" customWidth="1"/>
    <col min="6" max="6" width="15.5703125" style="6" bestFit="1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7" t="s">
        <v>0</v>
      </c>
      <c r="C6" s="48"/>
      <c r="D6" s="48"/>
      <c r="E6" s="48"/>
      <c r="F6" s="48"/>
      <c r="G6" s="48"/>
      <c r="H6" s="49"/>
    </row>
    <row r="7" spans="2:8" ht="17.25" customHeight="1" x14ac:dyDescent="0.25">
      <c r="B7" s="47" t="s">
        <v>3</v>
      </c>
      <c r="C7" s="48"/>
      <c r="D7" s="48"/>
      <c r="E7" s="48"/>
      <c r="F7" s="48"/>
      <c r="G7" s="48"/>
      <c r="H7" s="49"/>
    </row>
    <row r="8" spans="2:8" ht="17.25" customHeight="1" x14ac:dyDescent="0.25">
      <c r="B8" s="47" t="str">
        <f>Promedio_APS_x_Año!B8</f>
        <v>30 junio de 2025</v>
      </c>
      <c r="C8" s="48"/>
      <c r="D8" s="48"/>
      <c r="E8" s="48"/>
      <c r="F8" s="48"/>
      <c r="G8" s="48"/>
      <c r="H8" s="49"/>
    </row>
    <row r="9" spans="2:8" ht="17.25" customHeight="1" x14ac:dyDescent="0.25">
      <c r="B9" s="4" t="str">
        <f>Promedio_APS_x_Año!B9</f>
        <v>Fecha de corte: 30 de junio 2025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33.75" customHeight="1" x14ac:dyDescent="0.25">
      <c r="B11" s="52" t="s">
        <v>42</v>
      </c>
      <c r="C11" s="52"/>
      <c r="D11" s="52"/>
      <c r="E11" s="52"/>
      <c r="F11" s="52"/>
      <c r="G11" s="52"/>
      <c r="H11" s="30" t="s">
        <v>33</v>
      </c>
    </row>
    <row r="12" spans="2:8" ht="48" customHeight="1" x14ac:dyDescent="0.25">
      <c r="B12" s="31" t="s">
        <v>4</v>
      </c>
      <c r="C12" s="42" t="s">
        <v>8</v>
      </c>
      <c r="D12" s="42"/>
      <c r="E12" s="42"/>
      <c r="F12" s="42"/>
      <c r="G12" s="42"/>
      <c r="H12" s="53">
        <v>1486.31</v>
      </c>
    </row>
    <row r="13" spans="2:8" ht="24.75" customHeight="1" x14ac:dyDescent="0.25">
      <c r="B13" s="31" t="s">
        <v>5</v>
      </c>
      <c r="C13" s="42" t="s">
        <v>9</v>
      </c>
      <c r="D13" s="42"/>
      <c r="E13" s="42"/>
      <c r="F13" s="42"/>
      <c r="G13" s="42"/>
      <c r="H13" s="54"/>
    </row>
    <row r="14" spans="2:8" ht="36" customHeight="1" x14ac:dyDescent="0.25">
      <c r="B14" s="31" t="s">
        <v>6</v>
      </c>
      <c r="C14" s="42" t="s">
        <v>21</v>
      </c>
      <c r="D14" s="42"/>
      <c r="E14" s="42"/>
      <c r="F14" s="42"/>
      <c r="G14" s="42"/>
      <c r="H14" s="54"/>
    </row>
    <row r="15" spans="2:8" ht="36" customHeight="1" x14ac:dyDescent="0.25">
      <c r="B15" s="31" t="s">
        <v>7</v>
      </c>
      <c r="C15" s="42" t="s">
        <v>53</v>
      </c>
      <c r="D15" s="42"/>
      <c r="E15" s="42"/>
      <c r="F15" s="42"/>
      <c r="G15" s="42"/>
      <c r="H15" s="55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25" t="s">
        <v>24</v>
      </c>
      <c r="D17" s="25" t="s">
        <v>41</v>
      </c>
      <c r="E17" s="25" t="s">
        <v>22</v>
      </c>
      <c r="F17" s="25" t="s">
        <v>23</v>
      </c>
      <c r="G17" s="11"/>
      <c r="H17" s="12"/>
    </row>
    <row r="18" spans="2:8" ht="17.25" customHeight="1" x14ac:dyDescent="0.25">
      <c r="B18" s="10"/>
      <c r="C18" s="15">
        <v>2007</v>
      </c>
      <c r="D18" s="16">
        <v>15757</v>
      </c>
      <c r="E18" s="16">
        <v>255</v>
      </c>
      <c r="F18" s="32">
        <v>61.792156862745095</v>
      </c>
      <c r="G18" s="11"/>
      <c r="H18" s="12"/>
    </row>
    <row r="19" spans="2:8" ht="17.25" customHeight="1" x14ac:dyDescent="0.25">
      <c r="B19" s="10"/>
      <c r="C19" s="15">
        <v>2008</v>
      </c>
      <c r="D19" s="16">
        <v>83747</v>
      </c>
      <c r="E19" s="16">
        <v>106</v>
      </c>
      <c r="F19" s="32">
        <v>790.06603773584902</v>
      </c>
      <c r="G19" s="11"/>
      <c r="H19" s="12"/>
    </row>
    <row r="20" spans="2:8" ht="17.25" customHeight="1" x14ac:dyDescent="0.25">
      <c r="B20" s="10"/>
      <c r="C20" s="15">
        <v>2009</v>
      </c>
      <c r="D20" s="16">
        <v>62771</v>
      </c>
      <c r="E20" s="16">
        <v>108</v>
      </c>
      <c r="F20" s="32">
        <v>581.21296296296293</v>
      </c>
      <c r="G20" s="11"/>
      <c r="H20" s="12"/>
    </row>
    <row r="21" spans="2:8" ht="17.25" customHeight="1" x14ac:dyDescent="0.25">
      <c r="B21" s="10"/>
      <c r="C21" s="15">
        <v>2010</v>
      </c>
      <c r="D21" s="16">
        <v>183196.55000000002</v>
      </c>
      <c r="E21" s="16">
        <v>205</v>
      </c>
      <c r="F21" s="32">
        <v>893.64170731707327</v>
      </c>
      <c r="G21" s="11"/>
      <c r="H21" s="12"/>
    </row>
    <row r="22" spans="2:8" ht="17.25" customHeight="1" x14ac:dyDescent="0.25">
      <c r="B22" s="10"/>
      <c r="C22" s="15">
        <v>2011</v>
      </c>
      <c r="D22" s="16">
        <v>98757.05</v>
      </c>
      <c r="E22" s="16">
        <v>205</v>
      </c>
      <c r="F22" s="32">
        <v>481.74170731707318</v>
      </c>
      <c r="G22" s="11"/>
      <c r="H22" s="12"/>
    </row>
    <row r="23" spans="2:8" ht="17.25" customHeight="1" x14ac:dyDescent="0.25">
      <c r="B23" s="10"/>
      <c r="C23" s="15">
        <v>2012</v>
      </c>
      <c r="D23" s="16">
        <v>49133</v>
      </c>
      <c r="E23" s="16">
        <v>166</v>
      </c>
      <c r="F23" s="32">
        <v>295.98192771084337</v>
      </c>
      <c r="G23" s="11"/>
      <c r="H23" s="12"/>
    </row>
    <row r="24" spans="2:8" ht="17.25" customHeight="1" x14ac:dyDescent="0.25">
      <c r="B24" s="10"/>
      <c r="C24" s="15">
        <v>2013</v>
      </c>
      <c r="D24" s="16">
        <v>178129</v>
      </c>
      <c r="E24" s="16">
        <v>170</v>
      </c>
      <c r="F24" s="32">
        <v>1047.8176470588235</v>
      </c>
      <c r="G24" s="11"/>
      <c r="H24" s="12"/>
    </row>
    <row r="25" spans="2:8" ht="17.25" customHeight="1" x14ac:dyDescent="0.25">
      <c r="B25" s="10"/>
      <c r="C25" s="15">
        <v>2014</v>
      </c>
      <c r="D25" s="16">
        <v>242112</v>
      </c>
      <c r="E25" s="16">
        <v>198</v>
      </c>
      <c r="F25" s="32">
        <v>1222.7878787878788</v>
      </c>
      <c r="G25" s="11"/>
      <c r="H25" s="12"/>
    </row>
    <row r="26" spans="2:8" ht="17.25" customHeight="1" x14ac:dyDescent="0.25">
      <c r="B26" s="10"/>
      <c r="C26" s="15">
        <v>2015</v>
      </c>
      <c r="D26" s="16">
        <v>228999</v>
      </c>
      <c r="E26" s="16">
        <v>253</v>
      </c>
      <c r="F26" s="32">
        <v>905.13438735177863</v>
      </c>
      <c r="G26" s="11"/>
      <c r="H26" s="12"/>
    </row>
    <row r="27" spans="2:8" ht="17.25" customHeight="1" x14ac:dyDescent="0.25">
      <c r="B27" s="10"/>
      <c r="C27" s="15">
        <v>2016</v>
      </c>
      <c r="D27" s="16">
        <v>178941.4</v>
      </c>
      <c r="E27" s="16">
        <v>185</v>
      </c>
      <c r="F27" s="32">
        <v>967.25081081081078</v>
      </c>
      <c r="G27" s="11"/>
      <c r="H27" s="12"/>
    </row>
    <row r="28" spans="2:8" ht="17.25" customHeight="1" x14ac:dyDescent="0.25">
      <c r="B28" s="10"/>
      <c r="C28" s="15">
        <v>2017</v>
      </c>
      <c r="D28" s="16">
        <v>234332</v>
      </c>
      <c r="E28" s="16">
        <v>204</v>
      </c>
      <c r="F28" s="32">
        <v>1148.686274509804</v>
      </c>
      <c r="G28" s="11"/>
      <c r="H28" s="12"/>
    </row>
    <row r="29" spans="2:8" ht="17.25" customHeight="1" x14ac:dyDescent="0.25">
      <c r="B29" s="10"/>
      <c r="C29" s="15">
        <v>2018</v>
      </c>
      <c r="D29" s="16">
        <v>647959</v>
      </c>
      <c r="E29" s="16">
        <v>486</v>
      </c>
      <c r="F29" s="32">
        <v>1333.2489711934156</v>
      </c>
      <c r="G29" s="11"/>
      <c r="H29" s="12"/>
    </row>
    <row r="30" spans="2:8" ht="17.25" customHeight="1" x14ac:dyDescent="0.25">
      <c r="B30" s="10"/>
      <c r="C30" s="15">
        <v>2019</v>
      </c>
      <c r="D30" s="16">
        <v>701412</v>
      </c>
      <c r="E30" s="16">
        <v>473</v>
      </c>
      <c r="F30" s="32">
        <v>1482.9006342494715</v>
      </c>
      <c r="G30" s="11"/>
      <c r="H30" s="12"/>
    </row>
    <row r="31" spans="2:8" ht="17.25" customHeight="1" x14ac:dyDescent="0.25">
      <c r="B31" s="10"/>
      <c r="C31" s="15">
        <v>2020</v>
      </c>
      <c r="D31" s="16">
        <v>593569</v>
      </c>
      <c r="E31" s="16">
        <v>241</v>
      </c>
      <c r="F31" s="32">
        <v>2462.941908713693</v>
      </c>
      <c r="G31" s="11"/>
      <c r="H31" s="12"/>
    </row>
    <row r="32" spans="2:8" ht="17.25" customHeight="1" x14ac:dyDescent="0.25">
      <c r="B32" s="10"/>
      <c r="C32" s="15">
        <v>2021</v>
      </c>
      <c r="D32" s="16">
        <v>755618.02</v>
      </c>
      <c r="E32" s="16">
        <v>257</v>
      </c>
      <c r="F32" s="32">
        <v>2940.1479377431906</v>
      </c>
      <c r="G32" s="11"/>
      <c r="H32" s="12"/>
    </row>
    <row r="33" spans="2:8" ht="17.25" customHeight="1" x14ac:dyDescent="0.25">
      <c r="B33" s="10"/>
      <c r="C33" s="15">
        <v>2022</v>
      </c>
      <c r="D33" s="16">
        <v>834530.94199999992</v>
      </c>
      <c r="E33" s="16">
        <v>340</v>
      </c>
      <c r="F33" s="32">
        <v>2454.5027705882349</v>
      </c>
      <c r="G33" s="11"/>
      <c r="H33" s="12"/>
    </row>
    <row r="34" spans="2:8" ht="17.25" customHeight="1" x14ac:dyDescent="0.25">
      <c r="B34" s="10"/>
      <c r="C34" s="15">
        <v>2023</v>
      </c>
      <c r="D34" s="16">
        <v>938084.34800000011</v>
      </c>
      <c r="E34" s="16">
        <v>271</v>
      </c>
      <c r="F34" s="32">
        <v>3461.5658597785982</v>
      </c>
      <c r="G34" s="11"/>
      <c r="H34" s="12"/>
    </row>
    <row r="35" spans="2:8" ht="17.25" customHeight="1" x14ac:dyDescent="0.25">
      <c r="B35" s="10"/>
      <c r="C35" s="15">
        <v>2024</v>
      </c>
      <c r="D35" s="16">
        <v>642642.22699999996</v>
      </c>
      <c r="E35" s="16">
        <v>234</v>
      </c>
      <c r="F35" s="32">
        <v>2746.3343034188033</v>
      </c>
      <c r="G35" s="11"/>
      <c r="H35" s="12"/>
    </row>
    <row r="36" spans="2:8" ht="17.25" customHeight="1" x14ac:dyDescent="0.25">
      <c r="B36" s="10"/>
      <c r="C36" s="14" t="s">
        <v>1</v>
      </c>
      <c r="D36" s="18">
        <v>6669690.5369999995</v>
      </c>
      <c r="E36" s="18">
        <v>4357</v>
      </c>
      <c r="F36" s="33">
        <v>1530.7988379619003</v>
      </c>
      <c r="G36" s="11"/>
      <c r="H36" s="12"/>
    </row>
    <row r="37" spans="2:8" ht="17.25" customHeight="1" x14ac:dyDescent="0.25">
      <c r="B37" s="22"/>
      <c r="C37" s="23"/>
      <c r="D37" s="23"/>
      <c r="E37" s="23"/>
      <c r="F37" s="23"/>
      <c r="G37" s="23"/>
      <c r="H37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opLeftCell="A4" zoomScale="85" zoomScaleNormal="85" workbookViewId="0">
      <selection activeCell="C18" sqref="C18:F26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34.28515625" style="6" customWidth="1"/>
    <col min="4" max="4" width="18.42578125" style="6" bestFit="1" customWidth="1"/>
    <col min="5" max="5" width="15.140625" style="6" bestFit="1" customWidth="1"/>
    <col min="6" max="6" width="15.5703125" style="6" bestFit="1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7" t="s">
        <v>0</v>
      </c>
      <c r="C6" s="48"/>
      <c r="D6" s="48"/>
      <c r="E6" s="48"/>
      <c r="F6" s="48"/>
      <c r="G6" s="48"/>
      <c r="H6" s="49"/>
    </row>
    <row r="7" spans="2:8" ht="17.25" customHeight="1" x14ac:dyDescent="0.25">
      <c r="B7" s="47" t="s">
        <v>3</v>
      </c>
      <c r="C7" s="48"/>
      <c r="D7" s="48"/>
      <c r="E7" s="48"/>
      <c r="F7" s="48"/>
      <c r="G7" s="48"/>
      <c r="H7" s="49"/>
    </row>
    <row r="8" spans="2:8" ht="17.25" customHeight="1" x14ac:dyDescent="0.25">
      <c r="B8" s="47" t="str">
        <f>Promedio_APS_x_Año!B8</f>
        <v>30 junio de 2025</v>
      </c>
      <c r="C8" s="48"/>
      <c r="D8" s="48"/>
      <c r="E8" s="48"/>
      <c r="F8" s="48"/>
      <c r="G8" s="48"/>
      <c r="H8" s="49"/>
    </row>
    <row r="9" spans="2:8" ht="17.25" customHeight="1" x14ac:dyDescent="0.25">
      <c r="B9" s="4" t="str">
        <f>Promedio_APS_x_Año!B9</f>
        <v>Fecha de corte: 30 de junio 2025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42.75" customHeight="1" x14ac:dyDescent="0.25">
      <c r="B11" s="52" t="s">
        <v>44</v>
      </c>
      <c r="C11" s="52"/>
      <c r="D11" s="52"/>
      <c r="E11" s="52"/>
      <c r="F11" s="52"/>
      <c r="G11" s="52"/>
      <c r="H11" s="30" t="s">
        <v>33</v>
      </c>
    </row>
    <row r="12" spans="2:8" ht="48" customHeight="1" x14ac:dyDescent="0.25">
      <c r="B12" s="31" t="s">
        <v>4</v>
      </c>
      <c r="C12" s="42" t="s">
        <v>8</v>
      </c>
      <c r="D12" s="42"/>
      <c r="E12" s="42"/>
      <c r="F12" s="42"/>
      <c r="G12" s="42"/>
      <c r="H12" s="53">
        <v>1486.31</v>
      </c>
    </row>
    <row r="13" spans="2:8" ht="24.75" customHeight="1" x14ac:dyDescent="0.25">
      <c r="B13" s="31" t="s">
        <v>5</v>
      </c>
      <c r="C13" s="42" t="s">
        <v>12</v>
      </c>
      <c r="D13" s="42"/>
      <c r="E13" s="42"/>
      <c r="F13" s="42"/>
      <c r="G13" s="42"/>
      <c r="H13" s="54"/>
    </row>
    <row r="14" spans="2:8" ht="36" customHeight="1" x14ac:dyDescent="0.25">
      <c r="B14" s="31" t="s">
        <v>6</v>
      </c>
      <c r="C14" s="42" t="s">
        <v>21</v>
      </c>
      <c r="D14" s="42"/>
      <c r="E14" s="42"/>
      <c r="F14" s="42"/>
      <c r="G14" s="42"/>
      <c r="H14" s="54"/>
    </row>
    <row r="15" spans="2:8" ht="36" customHeight="1" x14ac:dyDescent="0.25">
      <c r="B15" s="31" t="s">
        <v>7</v>
      </c>
      <c r="C15" s="42" t="s">
        <v>54</v>
      </c>
      <c r="D15" s="42"/>
      <c r="E15" s="42"/>
      <c r="F15" s="42"/>
      <c r="G15" s="42"/>
      <c r="H15" s="55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10"/>
      <c r="C17" s="14" t="s">
        <v>25</v>
      </c>
      <c r="D17" s="14" t="s">
        <v>26</v>
      </c>
      <c r="E17" s="14" t="s">
        <v>22</v>
      </c>
      <c r="F17" s="25" t="s">
        <v>23</v>
      </c>
      <c r="G17" s="11"/>
      <c r="H17" s="12"/>
    </row>
    <row r="18" spans="2:8" ht="17.25" customHeight="1" x14ac:dyDescent="0.25">
      <c r="B18" s="10"/>
      <c r="C18" t="s">
        <v>15</v>
      </c>
      <c r="D18" s="62">
        <v>5083439.2480000006</v>
      </c>
      <c r="E18" s="62">
        <v>2813</v>
      </c>
      <c r="F18" s="32">
        <f t="shared" ref="F18:F26" si="0">D18/E18</f>
        <v>1807.1237995023109</v>
      </c>
      <c r="G18" s="11"/>
      <c r="H18" s="12"/>
    </row>
    <row r="19" spans="2:8" ht="17.25" customHeight="1" x14ac:dyDescent="0.25">
      <c r="B19" s="10"/>
      <c r="C19" t="s">
        <v>60</v>
      </c>
      <c r="D19" s="62">
        <v>1058094.155</v>
      </c>
      <c r="E19" s="62">
        <v>1022</v>
      </c>
      <c r="F19" s="32">
        <f t="shared" si="0"/>
        <v>1035.3171771037182</v>
      </c>
      <c r="G19" s="11"/>
      <c r="H19" s="12"/>
    </row>
    <row r="20" spans="2:8" ht="17.25" customHeight="1" x14ac:dyDescent="0.25">
      <c r="B20" s="10"/>
      <c r="C20" t="s">
        <v>61</v>
      </c>
      <c r="D20" s="62">
        <v>26805</v>
      </c>
      <c r="E20" s="62">
        <v>25</v>
      </c>
      <c r="F20" s="32">
        <f t="shared" si="0"/>
        <v>1072.2</v>
      </c>
      <c r="G20" s="11"/>
      <c r="H20" s="12"/>
    </row>
    <row r="21" spans="2:8" ht="17.25" customHeight="1" x14ac:dyDescent="0.25">
      <c r="B21" s="10"/>
      <c r="C21" t="s">
        <v>62</v>
      </c>
      <c r="D21" s="62">
        <v>137305</v>
      </c>
      <c r="E21" s="62">
        <v>85</v>
      </c>
      <c r="F21" s="32">
        <f t="shared" si="0"/>
        <v>1615.3529411764705</v>
      </c>
      <c r="G21" s="11"/>
      <c r="H21" s="12"/>
    </row>
    <row r="22" spans="2:8" ht="17.25" customHeight="1" x14ac:dyDescent="0.25">
      <c r="B22" s="10"/>
      <c r="C22" t="s">
        <v>63</v>
      </c>
      <c r="D22" s="62">
        <v>209080.80000000002</v>
      </c>
      <c r="E22" s="62">
        <v>318</v>
      </c>
      <c r="F22" s="32">
        <f t="shared" si="0"/>
        <v>657.48679245283029</v>
      </c>
      <c r="G22" s="11"/>
      <c r="H22" s="12"/>
    </row>
    <row r="23" spans="2:8" ht="17.25" customHeight="1" x14ac:dyDescent="0.25">
      <c r="B23" s="10"/>
      <c r="C23" t="s">
        <v>64</v>
      </c>
      <c r="D23" s="62">
        <v>9389.3339999999989</v>
      </c>
      <c r="E23" s="62">
        <v>27</v>
      </c>
      <c r="F23" s="32">
        <f t="shared" si="0"/>
        <v>347.75311111111108</v>
      </c>
      <c r="G23" s="11"/>
      <c r="H23" s="12"/>
    </row>
    <row r="24" spans="2:8" ht="17.25" customHeight="1" x14ac:dyDescent="0.25">
      <c r="B24" s="10"/>
      <c r="C24" t="s">
        <v>65</v>
      </c>
      <c r="D24" s="62">
        <v>61080</v>
      </c>
      <c r="E24" s="62">
        <v>23</v>
      </c>
      <c r="F24" s="32">
        <f t="shared" si="0"/>
        <v>2655.6521739130435</v>
      </c>
      <c r="G24" s="11"/>
      <c r="H24" s="12"/>
    </row>
    <row r="25" spans="2:8" ht="17.25" customHeight="1" x14ac:dyDescent="0.25">
      <c r="B25" s="10"/>
      <c r="C25" t="s">
        <v>74</v>
      </c>
      <c r="D25" s="62">
        <v>84497</v>
      </c>
      <c r="E25" s="62">
        <v>44</v>
      </c>
      <c r="F25" s="32">
        <f t="shared" si="0"/>
        <v>1920.3863636363637</v>
      </c>
      <c r="G25" s="11"/>
      <c r="H25" s="12"/>
    </row>
    <row r="26" spans="2:8" ht="17.25" customHeight="1" x14ac:dyDescent="0.25">
      <c r="B26" s="10"/>
      <c r="C26" s="60" t="s">
        <v>1</v>
      </c>
      <c r="D26" s="63">
        <v>6669690.5370000005</v>
      </c>
      <c r="E26" s="63">
        <v>4357</v>
      </c>
      <c r="F26" s="34">
        <f t="shared" si="0"/>
        <v>1530.7988379619005</v>
      </c>
      <c r="G26" s="11"/>
      <c r="H26" s="12"/>
    </row>
    <row r="27" spans="2:8" ht="17.25" customHeight="1" x14ac:dyDescent="0.25">
      <c r="B27" s="10"/>
      <c r="C27" s="11"/>
      <c r="D27" s="11"/>
      <c r="E27" s="11"/>
      <c r="F27" s="11"/>
      <c r="G27" s="11"/>
      <c r="H27" s="12"/>
    </row>
    <row r="28" spans="2:8" ht="17.25" customHeight="1" x14ac:dyDescent="0.25">
      <c r="B28" s="22"/>
      <c r="C28" s="23"/>
      <c r="D28" s="23"/>
      <c r="E28" s="23"/>
      <c r="F28" s="23"/>
      <c r="G28" s="23"/>
      <c r="H28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opLeftCell="A10" zoomScale="90" zoomScaleNormal="90" workbookViewId="0">
      <selection activeCell="J25" sqref="J25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21.5703125" style="6" customWidth="1"/>
    <col min="4" max="5" width="28.7109375" style="6" bestFit="1" customWidth="1"/>
    <col min="6" max="6" width="29.28515625" style="6" bestFit="1" customWidth="1"/>
    <col min="7" max="7" width="27.140625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7" t="s">
        <v>0</v>
      </c>
      <c r="C6" s="48"/>
      <c r="D6" s="48"/>
      <c r="E6" s="48"/>
      <c r="F6" s="48"/>
      <c r="G6" s="48"/>
      <c r="H6" s="49"/>
    </row>
    <row r="7" spans="2:8" ht="17.25" customHeight="1" x14ac:dyDescent="0.25">
      <c r="B7" s="47" t="s">
        <v>3</v>
      </c>
      <c r="C7" s="48"/>
      <c r="D7" s="48"/>
      <c r="E7" s="48"/>
      <c r="F7" s="48"/>
      <c r="G7" s="48"/>
      <c r="H7" s="49"/>
    </row>
    <row r="8" spans="2:8" ht="17.25" customHeight="1" x14ac:dyDescent="0.25">
      <c r="B8" s="47" t="str">
        <f>'m2 despeje x Arte x ODH'!B8:H8</f>
        <v>30 junio de 2025</v>
      </c>
      <c r="C8" s="48"/>
      <c r="D8" s="48"/>
      <c r="E8" s="48"/>
      <c r="F8" s="48"/>
      <c r="G8" s="48"/>
      <c r="H8" s="49"/>
    </row>
    <row r="9" spans="2:8" ht="17.25" customHeight="1" x14ac:dyDescent="0.25">
      <c r="B9" s="4" t="str">
        <f>Promedio_APS_x_ODH!B9</f>
        <v>Fecha de corte: 30 de junio 2025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7.75" customHeight="1" x14ac:dyDescent="0.25">
      <c r="B11" s="52" t="s">
        <v>45</v>
      </c>
      <c r="C11" s="52"/>
      <c r="D11" s="52"/>
      <c r="E11" s="52"/>
      <c r="F11" s="52"/>
      <c r="G11" s="52"/>
      <c r="H11" s="30" t="s">
        <v>33</v>
      </c>
    </row>
    <row r="12" spans="2:8" ht="48" customHeight="1" x14ac:dyDescent="0.25">
      <c r="B12" s="31" t="s">
        <v>4</v>
      </c>
      <c r="C12" s="42" t="s">
        <v>39</v>
      </c>
      <c r="D12" s="42"/>
      <c r="E12" s="42"/>
      <c r="F12" s="42"/>
      <c r="G12" s="42"/>
      <c r="H12" s="56">
        <v>0.49</v>
      </c>
    </row>
    <row r="13" spans="2:8" ht="24.75" customHeight="1" x14ac:dyDescent="0.25">
      <c r="B13" s="31" t="s">
        <v>5</v>
      </c>
      <c r="C13" s="42" t="s">
        <v>9</v>
      </c>
      <c r="D13" s="42"/>
      <c r="E13" s="42"/>
      <c r="F13" s="42"/>
      <c r="G13" s="42"/>
      <c r="H13" s="57"/>
    </row>
    <row r="14" spans="2:8" ht="36" customHeight="1" x14ac:dyDescent="0.25">
      <c r="B14" s="31" t="s">
        <v>6</v>
      </c>
      <c r="C14" s="42" t="s">
        <v>40</v>
      </c>
      <c r="D14" s="42"/>
      <c r="E14" s="42"/>
      <c r="F14" s="42"/>
      <c r="G14" s="42"/>
      <c r="H14" s="57"/>
    </row>
    <row r="15" spans="2:8" ht="36" customHeight="1" x14ac:dyDescent="0.25">
      <c r="B15" s="31" t="s">
        <v>7</v>
      </c>
      <c r="C15" s="42" t="s">
        <v>56</v>
      </c>
      <c r="D15" s="42"/>
      <c r="E15" s="42"/>
      <c r="F15" s="42"/>
      <c r="G15" s="42"/>
      <c r="H15" s="58"/>
    </row>
    <row r="16" spans="2:8" ht="15" x14ac:dyDescent="0.25">
      <c r="B16" s="40"/>
      <c r="C16" s="1"/>
      <c r="D16" s="2"/>
      <c r="E16" s="2"/>
      <c r="F16" s="2"/>
      <c r="G16" s="2"/>
      <c r="H16" s="12"/>
    </row>
    <row r="17" spans="2:8" ht="17.25" customHeight="1" x14ac:dyDescent="0.25">
      <c r="B17" s="41"/>
      <c r="C17" s="25" t="s">
        <v>2</v>
      </c>
      <c r="D17" s="25" t="s">
        <v>35</v>
      </c>
      <c r="E17" s="25" t="s">
        <v>36</v>
      </c>
      <c r="F17" s="25" t="s">
        <v>37</v>
      </c>
      <c r="G17" s="25" t="s">
        <v>38</v>
      </c>
      <c r="H17" s="12"/>
    </row>
    <row r="18" spans="2:8" ht="17.25" customHeight="1" x14ac:dyDescent="0.25">
      <c r="B18" s="41"/>
      <c r="C18">
        <v>2007</v>
      </c>
      <c r="D18" s="59">
        <v>2</v>
      </c>
      <c r="E18" s="27"/>
      <c r="F18" s="59">
        <v>2</v>
      </c>
      <c r="G18" s="35">
        <f t="shared" ref="G18:G33" si="0">F18/D18</f>
        <v>1</v>
      </c>
      <c r="H18" s="12"/>
    </row>
    <row r="19" spans="2:8" ht="17.25" customHeight="1" x14ac:dyDescent="0.25">
      <c r="B19" s="41"/>
      <c r="C19">
        <v>2008</v>
      </c>
      <c r="D19" s="59">
        <v>3</v>
      </c>
      <c r="E19" s="27"/>
      <c r="F19" s="59">
        <v>3</v>
      </c>
      <c r="G19" s="35">
        <f t="shared" si="0"/>
        <v>1</v>
      </c>
      <c r="H19" s="12"/>
    </row>
    <row r="20" spans="2:8" ht="17.25" customHeight="1" x14ac:dyDescent="0.25">
      <c r="B20" s="41"/>
      <c r="C20">
        <v>2009</v>
      </c>
      <c r="D20" s="59">
        <v>14</v>
      </c>
      <c r="E20" s="59">
        <v>6</v>
      </c>
      <c r="F20" s="59">
        <v>14</v>
      </c>
      <c r="G20" s="35">
        <f t="shared" si="0"/>
        <v>1</v>
      </c>
      <c r="H20" s="12"/>
    </row>
    <row r="21" spans="2:8" ht="17.25" customHeight="1" x14ac:dyDescent="0.25">
      <c r="B21" s="41"/>
      <c r="C21">
        <v>2010</v>
      </c>
      <c r="D21" s="59">
        <v>20</v>
      </c>
      <c r="E21" s="59">
        <v>9</v>
      </c>
      <c r="F21" s="59">
        <v>20</v>
      </c>
      <c r="G21" s="35">
        <f t="shared" si="0"/>
        <v>1</v>
      </c>
      <c r="H21" s="12"/>
    </row>
    <row r="22" spans="2:8" ht="17.25" customHeight="1" x14ac:dyDescent="0.25">
      <c r="B22" s="41"/>
      <c r="C22">
        <v>2011</v>
      </c>
      <c r="D22" s="59">
        <v>59</v>
      </c>
      <c r="E22" s="59">
        <v>11</v>
      </c>
      <c r="F22" s="59">
        <v>59</v>
      </c>
      <c r="G22" s="35">
        <f t="shared" si="0"/>
        <v>1</v>
      </c>
      <c r="H22" s="12"/>
    </row>
    <row r="23" spans="2:8" ht="17.25" customHeight="1" x14ac:dyDescent="0.25">
      <c r="B23" s="41"/>
      <c r="C23">
        <v>2012</v>
      </c>
      <c r="D23" s="59">
        <v>45</v>
      </c>
      <c r="F23" s="59">
        <v>45</v>
      </c>
      <c r="G23" s="35">
        <f t="shared" si="0"/>
        <v>1</v>
      </c>
      <c r="H23" s="12"/>
    </row>
    <row r="24" spans="2:8" ht="17.25" customHeight="1" x14ac:dyDescent="0.25">
      <c r="B24" s="41"/>
      <c r="C24">
        <v>2013</v>
      </c>
      <c r="D24" s="59">
        <v>43</v>
      </c>
      <c r="E24" s="59">
        <v>17</v>
      </c>
      <c r="F24" s="59">
        <v>43</v>
      </c>
      <c r="G24" s="35">
        <f t="shared" si="0"/>
        <v>1</v>
      </c>
      <c r="H24" s="12"/>
    </row>
    <row r="25" spans="2:8" ht="17.25" customHeight="1" x14ac:dyDescent="0.25">
      <c r="B25" s="41"/>
      <c r="C25">
        <v>2014</v>
      </c>
      <c r="D25" s="59">
        <v>43</v>
      </c>
      <c r="E25" s="59">
        <v>23</v>
      </c>
      <c r="F25" s="59">
        <v>43</v>
      </c>
      <c r="G25" s="35">
        <f t="shared" si="0"/>
        <v>1</v>
      </c>
      <c r="H25" s="12"/>
    </row>
    <row r="26" spans="2:8" ht="17.25" customHeight="1" x14ac:dyDescent="0.25">
      <c r="B26" s="41"/>
      <c r="C26">
        <v>2015</v>
      </c>
      <c r="D26" s="59">
        <v>48</v>
      </c>
      <c r="E26" s="59">
        <v>16</v>
      </c>
      <c r="F26" s="59">
        <v>48</v>
      </c>
      <c r="G26" s="35">
        <f t="shared" si="0"/>
        <v>1</v>
      </c>
      <c r="H26" s="12"/>
    </row>
    <row r="27" spans="2:8" ht="17.25" customHeight="1" x14ac:dyDescent="0.25">
      <c r="B27" s="41"/>
      <c r="C27">
        <v>2016</v>
      </c>
      <c r="D27" s="59">
        <v>45</v>
      </c>
      <c r="E27" s="59">
        <v>27</v>
      </c>
      <c r="F27" s="59">
        <v>45</v>
      </c>
      <c r="G27" s="35">
        <f t="shared" si="0"/>
        <v>1</v>
      </c>
      <c r="H27" s="12"/>
    </row>
    <row r="28" spans="2:8" ht="17.25" customHeight="1" x14ac:dyDescent="0.25">
      <c r="B28" s="41"/>
      <c r="C28">
        <v>2017</v>
      </c>
      <c r="D28" s="59">
        <v>49</v>
      </c>
      <c r="E28" s="59">
        <v>48</v>
      </c>
      <c r="F28" s="59">
        <v>43</v>
      </c>
      <c r="G28" s="35">
        <f t="shared" si="0"/>
        <v>0.87755102040816324</v>
      </c>
      <c r="H28" s="12"/>
    </row>
    <row r="29" spans="2:8" ht="17.25" customHeight="1" x14ac:dyDescent="0.25">
      <c r="B29" s="41"/>
      <c r="C29">
        <v>2018</v>
      </c>
      <c r="D29" s="59">
        <v>116</v>
      </c>
      <c r="E29" s="59">
        <v>85</v>
      </c>
      <c r="F29" s="59">
        <v>114</v>
      </c>
      <c r="G29" s="35">
        <f t="shared" si="0"/>
        <v>0.98275862068965514</v>
      </c>
      <c r="H29" s="12"/>
    </row>
    <row r="30" spans="2:8" ht="17.25" customHeight="1" x14ac:dyDescent="0.25">
      <c r="B30" s="41"/>
      <c r="C30">
        <v>2019</v>
      </c>
      <c r="D30" s="59">
        <v>100</v>
      </c>
      <c r="E30" s="59">
        <v>113</v>
      </c>
      <c r="F30" s="59">
        <v>100</v>
      </c>
      <c r="G30" s="35">
        <f t="shared" si="0"/>
        <v>1</v>
      </c>
      <c r="H30" s="12"/>
    </row>
    <row r="31" spans="2:8" ht="17.25" customHeight="1" x14ac:dyDescent="0.25">
      <c r="B31" s="41"/>
      <c r="C31">
        <v>2020</v>
      </c>
      <c r="D31" s="59">
        <v>76</v>
      </c>
      <c r="E31" s="59">
        <v>123</v>
      </c>
      <c r="F31" s="59">
        <v>76</v>
      </c>
      <c r="G31" s="35">
        <f t="shared" si="0"/>
        <v>1</v>
      </c>
      <c r="H31" s="12"/>
    </row>
    <row r="32" spans="2:8" ht="17.25" customHeight="1" x14ac:dyDescent="0.25">
      <c r="B32" s="41"/>
      <c r="C32">
        <v>2021</v>
      </c>
      <c r="D32" s="59">
        <v>93</v>
      </c>
      <c r="E32" s="59">
        <v>171</v>
      </c>
      <c r="F32" s="59">
        <v>93</v>
      </c>
      <c r="G32" s="35">
        <f t="shared" si="0"/>
        <v>1</v>
      </c>
      <c r="H32" s="12"/>
    </row>
    <row r="33" spans="2:8" ht="17.25" customHeight="1" x14ac:dyDescent="0.25">
      <c r="B33" s="41"/>
      <c r="C33">
        <v>2022</v>
      </c>
      <c r="D33" s="59">
        <v>110</v>
      </c>
      <c r="E33" s="59">
        <v>179</v>
      </c>
      <c r="F33" s="59">
        <v>109</v>
      </c>
      <c r="G33" s="35">
        <f t="shared" si="0"/>
        <v>0.99090909090909096</v>
      </c>
      <c r="H33" s="12"/>
    </row>
    <row r="34" spans="2:8" ht="17.25" customHeight="1" x14ac:dyDescent="0.25">
      <c r="B34" s="41"/>
      <c r="C34">
        <v>2023</v>
      </c>
      <c r="D34" s="59">
        <v>94</v>
      </c>
      <c r="E34" s="59">
        <v>131</v>
      </c>
      <c r="F34" s="59">
        <v>81</v>
      </c>
      <c r="G34" s="35">
        <f>F34/D34</f>
        <v>0.86170212765957444</v>
      </c>
      <c r="H34" s="12"/>
    </row>
    <row r="35" spans="2:8" ht="17.25" customHeight="1" x14ac:dyDescent="0.25">
      <c r="B35" s="41"/>
      <c r="C35">
        <v>2024</v>
      </c>
      <c r="D35" s="59">
        <v>76</v>
      </c>
      <c r="E35" s="59">
        <v>13</v>
      </c>
      <c r="F35" s="59">
        <v>3</v>
      </c>
      <c r="G35" s="35">
        <f>F35/D35</f>
        <v>3.9473684210526314E-2</v>
      </c>
      <c r="H35" s="12"/>
    </row>
    <row r="36" spans="2:8" ht="17.25" customHeight="1" x14ac:dyDescent="0.25">
      <c r="B36" s="41"/>
      <c r="C36" s="60" t="s">
        <v>1</v>
      </c>
      <c r="D36" s="61">
        <v>1036</v>
      </c>
      <c r="E36" s="61">
        <v>972</v>
      </c>
      <c r="F36" s="61">
        <v>941</v>
      </c>
      <c r="G36" s="35">
        <f>F36/D36</f>
        <v>0.90830115830115832</v>
      </c>
      <c r="H36" s="12"/>
    </row>
    <row r="37" spans="2:8" ht="17.25" customHeight="1" x14ac:dyDescent="0.25">
      <c r="B37" s="22"/>
      <c r="C37" s="39"/>
      <c r="D37" s="23"/>
      <c r="E37" s="23"/>
      <c r="F37" s="23"/>
      <c r="G37" s="23"/>
      <c r="H37" s="24"/>
    </row>
  </sheetData>
  <mergeCells count="9">
    <mergeCell ref="C14:G14"/>
    <mergeCell ref="C15:G15"/>
    <mergeCell ref="H12:H15"/>
    <mergeCell ref="B6:H6"/>
    <mergeCell ref="B7:H7"/>
    <mergeCell ref="B8:H8"/>
    <mergeCell ref="B11:G11"/>
    <mergeCell ref="C12:G12"/>
    <mergeCell ref="C13:G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opLeftCell="A7" workbookViewId="0">
      <selection activeCell="J18" sqref="J18"/>
    </sheetView>
  </sheetViews>
  <sheetFormatPr baseColWidth="10" defaultRowHeight="17.25" customHeight="1" x14ac:dyDescent="0.25"/>
  <cols>
    <col min="1" max="1" width="2.42578125" style="6" customWidth="1"/>
    <col min="2" max="2" width="32.7109375" style="6" bestFit="1" customWidth="1"/>
    <col min="3" max="3" width="16.85546875" style="6" bestFit="1" customWidth="1"/>
    <col min="4" max="4" width="28.7109375" style="6" bestFit="1" customWidth="1"/>
    <col min="5" max="5" width="29.28515625" style="6" bestFit="1" customWidth="1"/>
    <col min="6" max="6" width="27.140625" style="6" bestFit="1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7" t="s">
        <v>0</v>
      </c>
      <c r="C6" s="48"/>
      <c r="D6" s="48"/>
      <c r="E6" s="48"/>
      <c r="F6" s="48"/>
      <c r="G6" s="48"/>
      <c r="H6" s="49"/>
    </row>
    <row r="7" spans="2:8" ht="17.25" customHeight="1" x14ac:dyDescent="0.25">
      <c r="B7" s="47" t="s">
        <v>3</v>
      </c>
      <c r="C7" s="48"/>
      <c r="D7" s="48"/>
      <c r="E7" s="48"/>
      <c r="F7" s="48"/>
      <c r="G7" s="48"/>
      <c r="H7" s="49"/>
    </row>
    <row r="8" spans="2:8" ht="17.25" customHeight="1" x14ac:dyDescent="0.25">
      <c r="B8" s="47" t="str">
        <f>'Porcentaje Op_con_arte x año'!B8:H8</f>
        <v>30 junio de 2025</v>
      </c>
      <c r="C8" s="48"/>
      <c r="D8" s="48"/>
      <c r="E8" s="48"/>
      <c r="F8" s="48"/>
      <c r="G8" s="48"/>
      <c r="H8" s="49"/>
    </row>
    <row r="9" spans="2:8" ht="17.25" customHeight="1" x14ac:dyDescent="0.25">
      <c r="B9" s="4" t="str">
        <f>'Porcentaje Op_con_arte x año'!B9</f>
        <v>Fecha de corte: 30 de junio 2025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7.75" customHeight="1" x14ac:dyDescent="0.25">
      <c r="B11" s="52" t="s">
        <v>46</v>
      </c>
      <c r="C11" s="52"/>
      <c r="D11" s="52"/>
      <c r="E11" s="52"/>
      <c r="F11" s="52"/>
      <c r="G11" s="52"/>
      <c r="H11" s="30" t="s">
        <v>33</v>
      </c>
    </row>
    <row r="12" spans="2:8" ht="48" customHeight="1" x14ac:dyDescent="0.25">
      <c r="B12" s="31" t="s">
        <v>4</v>
      </c>
      <c r="C12" s="42" t="s">
        <v>39</v>
      </c>
      <c r="D12" s="42"/>
      <c r="E12" s="42"/>
      <c r="F12" s="42"/>
      <c r="G12" s="42"/>
      <c r="H12" s="56">
        <v>0.49</v>
      </c>
    </row>
    <row r="13" spans="2:8" ht="24.75" customHeight="1" x14ac:dyDescent="0.25">
      <c r="B13" s="31" t="s">
        <v>5</v>
      </c>
      <c r="C13" s="42" t="s">
        <v>12</v>
      </c>
      <c r="D13" s="42"/>
      <c r="E13" s="42"/>
      <c r="F13" s="42"/>
      <c r="G13" s="42"/>
      <c r="H13" s="57"/>
    </row>
    <row r="14" spans="2:8" ht="36" customHeight="1" x14ac:dyDescent="0.25">
      <c r="B14" s="31" t="s">
        <v>6</v>
      </c>
      <c r="C14" s="42" t="s">
        <v>55</v>
      </c>
      <c r="D14" s="42"/>
      <c r="E14" s="42"/>
      <c r="F14" s="42"/>
      <c r="G14" s="42"/>
      <c r="H14" s="57"/>
    </row>
    <row r="15" spans="2:8" ht="36" customHeight="1" x14ac:dyDescent="0.25">
      <c r="B15" s="31" t="s">
        <v>7</v>
      </c>
      <c r="C15" s="42" t="s">
        <v>57</v>
      </c>
      <c r="D15" s="42"/>
      <c r="E15" s="42"/>
      <c r="F15" s="42"/>
      <c r="G15" s="42"/>
      <c r="H15" s="58"/>
    </row>
    <row r="16" spans="2:8" ht="15" x14ac:dyDescent="0.25">
      <c r="B16" s="36"/>
      <c r="C16" s="37"/>
      <c r="D16" s="38"/>
      <c r="E16" s="38"/>
      <c r="F16" s="38"/>
      <c r="G16" s="38"/>
      <c r="H16" s="9"/>
    </row>
    <row r="17" spans="2:8" ht="17.25" customHeight="1" x14ac:dyDescent="0.25">
      <c r="B17" s="10"/>
      <c r="C17" s="14" t="s">
        <v>14</v>
      </c>
      <c r="D17" s="14" t="s">
        <v>35</v>
      </c>
      <c r="E17" s="14" t="s">
        <v>36</v>
      </c>
      <c r="F17" s="14" t="s">
        <v>37</v>
      </c>
      <c r="G17" s="14" t="s">
        <v>38</v>
      </c>
      <c r="H17" s="12"/>
    </row>
    <row r="18" spans="2:8" ht="17.25" customHeight="1" x14ac:dyDescent="0.25">
      <c r="B18" s="10"/>
      <c r="C18" t="s">
        <v>15</v>
      </c>
      <c r="D18" s="59">
        <v>590</v>
      </c>
      <c r="E18" s="59">
        <v>451</v>
      </c>
      <c r="F18" s="59">
        <v>566</v>
      </c>
      <c r="G18" s="35">
        <f>F18/D18</f>
        <v>0.95932203389830506</v>
      </c>
      <c r="H18" s="12"/>
    </row>
    <row r="19" spans="2:8" ht="17.25" customHeight="1" x14ac:dyDescent="0.25">
      <c r="B19" s="10"/>
      <c r="C19" t="s">
        <v>60</v>
      </c>
      <c r="D19" s="59">
        <v>240</v>
      </c>
      <c r="E19" s="59">
        <v>232</v>
      </c>
      <c r="F19" s="59">
        <v>199</v>
      </c>
      <c r="G19" s="35">
        <f t="shared" ref="G19:G24" si="0">F19/D19</f>
        <v>0.82916666666666672</v>
      </c>
      <c r="H19" s="12"/>
    </row>
    <row r="20" spans="2:8" ht="17.25" customHeight="1" x14ac:dyDescent="0.25">
      <c r="B20" s="10"/>
      <c r="C20" t="s">
        <v>61</v>
      </c>
      <c r="D20" s="59">
        <v>8</v>
      </c>
      <c r="E20" s="59">
        <v>8</v>
      </c>
      <c r="F20" s="59">
        <v>8</v>
      </c>
      <c r="G20" s="35">
        <f t="shared" si="0"/>
        <v>1</v>
      </c>
      <c r="H20" s="12"/>
    </row>
    <row r="21" spans="2:8" ht="17.25" customHeight="1" x14ac:dyDescent="0.25">
      <c r="B21" s="10"/>
      <c r="C21" t="s">
        <v>62</v>
      </c>
      <c r="D21" s="59">
        <v>22</v>
      </c>
      <c r="E21" s="59">
        <v>35</v>
      </c>
      <c r="F21" s="59">
        <v>20</v>
      </c>
      <c r="G21" s="35">
        <f t="shared" si="0"/>
        <v>0.90909090909090906</v>
      </c>
      <c r="H21" s="12"/>
    </row>
    <row r="22" spans="2:8" ht="17.25" customHeight="1" x14ac:dyDescent="0.25">
      <c r="B22" s="10"/>
      <c r="C22" t="s">
        <v>63</v>
      </c>
      <c r="D22" s="59">
        <v>140</v>
      </c>
      <c r="E22" s="59">
        <v>188</v>
      </c>
      <c r="F22" s="59">
        <v>115</v>
      </c>
      <c r="G22" s="35">
        <f t="shared" si="0"/>
        <v>0.8214285714285714</v>
      </c>
      <c r="H22" s="12"/>
    </row>
    <row r="23" spans="2:8" ht="17.25" customHeight="1" x14ac:dyDescent="0.25">
      <c r="B23" s="10"/>
      <c r="C23" t="s">
        <v>64</v>
      </c>
      <c r="D23" s="59">
        <v>4</v>
      </c>
      <c r="E23" s="59">
        <v>8</v>
      </c>
      <c r="F23" s="59">
        <v>1</v>
      </c>
      <c r="G23" s="35">
        <f t="shared" si="0"/>
        <v>0.25</v>
      </c>
      <c r="H23" s="12"/>
    </row>
    <row r="24" spans="2:8" ht="17.25" customHeight="1" x14ac:dyDescent="0.25">
      <c r="B24" s="10"/>
      <c r="C24" t="s">
        <v>65</v>
      </c>
      <c r="D24" s="59">
        <v>11</v>
      </c>
      <c r="E24" s="59">
        <v>2</v>
      </c>
      <c r="F24" s="59">
        <v>11</v>
      </c>
      <c r="G24" s="35">
        <f t="shared" si="0"/>
        <v>1</v>
      </c>
      <c r="H24" s="12"/>
    </row>
    <row r="25" spans="2:8" ht="17.25" customHeight="1" x14ac:dyDescent="0.25">
      <c r="B25" s="10"/>
      <c r="C25" t="s">
        <v>74</v>
      </c>
      <c r="D25" s="59">
        <v>21</v>
      </c>
      <c r="E25" s="59">
        <v>48</v>
      </c>
      <c r="F25" s="59">
        <v>21</v>
      </c>
      <c r="G25" s="35">
        <f>F25/D25</f>
        <v>1</v>
      </c>
      <c r="H25" s="12"/>
    </row>
    <row r="26" spans="2:8" ht="17.25" customHeight="1" x14ac:dyDescent="0.25">
      <c r="B26" s="10"/>
      <c r="C26" s="60" t="s">
        <v>1</v>
      </c>
      <c r="D26" s="61">
        <v>1036</v>
      </c>
      <c r="E26" s="61">
        <v>972</v>
      </c>
      <c r="F26" s="61">
        <v>941</v>
      </c>
      <c r="G26" s="35">
        <f>F26/D26</f>
        <v>0.90830115830115832</v>
      </c>
      <c r="H26" s="12"/>
    </row>
    <row r="27" spans="2:8" ht="17.25" customHeight="1" x14ac:dyDescent="0.25">
      <c r="B27" s="10"/>
      <c r="C27" s="11"/>
      <c r="D27" s="11"/>
      <c r="E27" s="11"/>
      <c r="F27" s="11"/>
      <c r="G27" s="11"/>
      <c r="H27" s="12"/>
    </row>
    <row r="28" spans="2:8" ht="17.25" customHeight="1" x14ac:dyDescent="0.25">
      <c r="B28" s="10"/>
      <c r="C28" s="11"/>
      <c r="D28" s="11"/>
      <c r="E28" s="11"/>
      <c r="F28" s="11"/>
      <c r="G28" s="11"/>
      <c r="H28" s="12"/>
    </row>
    <row r="29" spans="2:8" ht="17.25" customHeight="1" x14ac:dyDescent="0.25">
      <c r="B29" s="10"/>
      <c r="C29" s="11"/>
      <c r="D29" s="11"/>
      <c r="E29" s="11"/>
      <c r="F29" s="11"/>
      <c r="G29" s="11"/>
      <c r="H29" s="12"/>
    </row>
    <row r="30" spans="2:8" ht="17.25" customHeight="1" x14ac:dyDescent="0.25">
      <c r="B30" s="10"/>
      <c r="C30" s="11"/>
      <c r="D30" s="11"/>
      <c r="E30" s="11"/>
      <c r="F30" s="11"/>
      <c r="G30" s="11"/>
      <c r="H30" s="12"/>
    </row>
    <row r="31" spans="2:8" ht="17.25" customHeight="1" x14ac:dyDescent="0.25">
      <c r="B31" s="10"/>
      <c r="C31" s="11"/>
      <c r="D31" s="11"/>
      <c r="E31" s="11"/>
      <c r="F31" s="11"/>
      <c r="G31" s="11"/>
      <c r="H31" s="12"/>
    </row>
    <row r="32" spans="2:8" ht="17.25" customHeight="1" x14ac:dyDescent="0.25">
      <c r="B32" s="10"/>
      <c r="C32" s="11"/>
      <c r="D32" s="11"/>
      <c r="E32" s="11"/>
      <c r="F32" s="11"/>
      <c r="G32" s="11"/>
      <c r="H32" s="12"/>
    </row>
    <row r="33" spans="2:8" ht="17.25" customHeight="1" x14ac:dyDescent="0.25">
      <c r="B33" s="22"/>
      <c r="C33" s="23"/>
      <c r="D33" s="23"/>
      <c r="E33" s="23"/>
      <c r="F33" s="23"/>
      <c r="G33" s="23"/>
      <c r="H33" s="24"/>
    </row>
  </sheetData>
  <mergeCells count="9">
    <mergeCell ref="C14:G14"/>
    <mergeCell ref="C15:G15"/>
    <mergeCell ref="H12:H15"/>
    <mergeCell ref="B6:H6"/>
    <mergeCell ref="B7:H7"/>
    <mergeCell ref="B8:H8"/>
    <mergeCell ref="B11:G11"/>
    <mergeCell ref="C12:G12"/>
    <mergeCell ref="C13:G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opLeftCell="A10" zoomScale="85" zoomScaleNormal="85" workbookViewId="0">
      <selection activeCell="B18" sqref="B18:H37"/>
    </sheetView>
  </sheetViews>
  <sheetFormatPr baseColWidth="10" defaultRowHeight="17.25" customHeight="1" x14ac:dyDescent="0.25"/>
  <cols>
    <col min="1" max="1" width="2.42578125" style="6" customWidth="1"/>
    <col min="2" max="2" width="24" style="6" customWidth="1"/>
    <col min="3" max="3" width="21.5703125" style="6" customWidth="1"/>
    <col min="4" max="4" width="22.28515625" style="6" customWidth="1"/>
    <col min="5" max="5" width="17.85546875" style="6" bestFit="1" customWidth="1"/>
    <col min="6" max="6" width="15.5703125" style="6" bestFit="1" customWidth="1"/>
    <col min="7" max="7" width="21" style="6" bestFit="1" customWidth="1"/>
    <col min="8" max="8" width="17.7109375" style="6" bestFit="1" customWidth="1"/>
    <col min="9" max="16384" width="11.42578125" style="6"/>
  </cols>
  <sheetData>
    <row r="1" spans="2:8" ht="17.25" customHeight="1" x14ac:dyDescent="0.25">
      <c r="B1" s="7"/>
      <c r="C1" s="8"/>
      <c r="D1" s="8"/>
      <c r="E1" s="8"/>
      <c r="F1" s="8"/>
      <c r="G1" s="8"/>
      <c r="H1" s="9"/>
    </row>
    <row r="2" spans="2:8" ht="17.25" customHeight="1" x14ac:dyDescent="0.25">
      <c r="B2" s="10"/>
      <c r="C2" s="11"/>
      <c r="D2" s="11"/>
      <c r="E2" s="11"/>
      <c r="F2" s="11"/>
      <c r="G2" s="11"/>
      <c r="H2" s="12"/>
    </row>
    <row r="3" spans="2:8" ht="17.25" customHeight="1" x14ac:dyDescent="0.25">
      <c r="B3" s="10"/>
      <c r="C3" s="11"/>
      <c r="D3" s="11"/>
      <c r="E3" s="11"/>
      <c r="F3" s="11"/>
      <c r="G3" s="11"/>
      <c r="H3" s="12"/>
    </row>
    <row r="4" spans="2:8" ht="17.25" customHeight="1" x14ac:dyDescent="0.25">
      <c r="B4" s="10"/>
      <c r="C4" s="11"/>
      <c r="D4" s="11"/>
      <c r="E4" s="11"/>
      <c r="F4" s="11"/>
      <c r="G4" s="11"/>
      <c r="H4" s="12"/>
    </row>
    <row r="5" spans="2:8" ht="17.25" customHeight="1" x14ac:dyDescent="0.25">
      <c r="B5" s="10"/>
      <c r="C5" s="11"/>
      <c r="D5" s="11"/>
      <c r="E5" s="11"/>
      <c r="F5" s="11"/>
      <c r="G5" s="11"/>
      <c r="H5" s="12"/>
    </row>
    <row r="6" spans="2:8" ht="17.25" customHeight="1" x14ac:dyDescent="0.25">
      <c r="B6" s="47" t="s">
        <v>0</v>
      </c>
      <c r="C6" s="48"/>
      <c r="D6" s="48"/>
      <c r="E6" s="48"/>
      <c r="F6" s="48"/>
      <c r="G6" s="48"/>
      <c r="H6" s="49"/>
    </row>
    <row r="7" spans="2:8" ht="17.25" customHeight="1" x14ac:dyDescent="0.25">
      <c r="B7" s="47" t="s">
        <v>3</v>
      </c>
      <c r="C7" s="48"/>
      <c r="D7" s="48"/>
      <c r="E7" s="48"/>
      <c r="F7" s="48"/>
      <c r="G7" s="48"/>
      <c r="H7" s="49"/>
    </row>
    <row r="8" spans="2:8" ht="17.25" customHeight="1" x14ac:dyDescent="0.25">
      <c r="B8" s="47" t="str">
        <f>'Porcentaje Op_con_arte x ODH'!B8:H8</f>
        <v>30 junio de 2025</v>
      </c>
      <c r="C8" s="48"/>
      <c r="D8" s="48"/>
      <c r="E8" s="48"/>
      <c r="F8" s="48"/>
      <c r="G8" s="48"/>
      <c r="H8" s="49"/>
    </row>
    <row r="9" spans="2:8" ht="17.25" customHeight="1" x14ac:dyDescent="0.25">
      <c r="B9" s="4" t="str">
        <f>'Porcentaje Op_con_arte x ODH'!B9</f>
        <v>Fecha de corte: 30 de junio 2025</v>
      </c>
      <c r="C9" s="5"/>
      <c r="D9" s="5"/>
      <c r="E9" s="1"/>
      <c r="F9" s="2"/>
      <c r="G9" s="2"/>
      <c r="H9" s="3"/>
    </row>
    <row r="10" spans="2:8" ht="17.25" customHeight="1" x14ac:dyDescent="0.25">
      <c r="B10" s="20"/>
      <c r="C10" s="2"/>
      <c r="D10" s="2"/>
      <c r="E10" s="2"/>
      <c r="F10" s="2"/>
      <c r="G10" s="2"/>
      <c r="H10" s="12"/>
    </row>
    <row r="11" spans="2:8" ht="27.75" customHeight="1" x14ac:dyDescent="0.25">
      <c r="B11" s="52" t="s">
        <v>48</v>
      </c>
      <c r="C11" s="52"/>
      <c r="D11" s="52"/>
      <c r="E11" s="52"/>
      <c r="F11" s="52"/>
      <c r="G11" s="52"/>
      <c r="H11" s="30" t="s">
        <v>33</v>
      </c>
    </row>
    <row r="12" spans="2:8" ht="48" customHeight="1" x14ac:dyDescent="0.25">
      <c r="B12" s="31" t="s">
        <v>4</v>
      </c>
      <c r="C12" s="42" t="s">
        <v>27</v>
      </c>
      <c r="D12" s="42"/>
      <c r="E12" s="42"/>
      <c r="F12" s="42"/>
      <c r="G12" s="42"/>
      <c r="H12" s="44">
        <v>13887</v>
      </c>
    </row>
    <row r="13" spans="2:8" ht="24.75" customHeight="1" x14ac:dyDescent="0.25">
      <c r="B13" s="31" t="s">
        <v>5</v>
      </c>
      <c r="C13" s="42" t="s">
        <v>9</v>
      </c>
      <c r="D13" s="42"/>
      <c r="E13" s="42"/>
      <c r="F13" s="42"/>
      <c r="G13" s="42"/>
      <c r="H13" s="45"/>
    </row>
    <row r="14" spans="2:8" ht="36" customHeight="1" x14ac:dyDescent="0.25">
      <c r="B14" s="31" t="s">
        <v>6</v>
      </c>
      <c r="C14" s="42" t="s">
        <v>32</v>
      </c>
      <c r="D14" s="42"/>
      <c r="E14" s="42"/>
      <c r="F14" s="42"/>
      <c r="G14" s="42"/>
      <c r="H14" s="45"/>
    </row>
    <row r="15" spans="2:8" ht="36" customHeight="1" x14ac:dyDescent="0.25">
      <c r="B15" s="31" t="s">
        <v>7</v>
      </c>
      <c r="C15" s="42" t="s">
        <v>58</v>
      </c>
      <c r="D15" s="42"/>
      <c r="E15" s="42"/>
      <c r="F15" s="42"/>
      <c r="G15" s="42"/>
      <c r="H15" s="46"/>
    </row>
    <row r="16" spans="2:8" ht="15" x14ac:dyDescent="0.25">
      <c r="B16" s="21"/>
      <c r="C16" s="1"/>
      <c r="D16" s="2"/>
      <c r="E16" s="2"/>
      <c r="F16" s="2"/>
      <c r="G16" s="2"/>
      <c r="H16" s="12"/>
    </row>
    <row r="17" spans="2:8" ht="17.25" customHeight="1" x14ac:dyDescent="0.25">
      <c r="B17" s="25" t="s">
        <v>2</v>
      </c>
      <c r="C17" s="25" t="s">
        <v>28</v>
      </c>
      <c r="D17" s="25" t="s">
        <v>43</v>
      </c>
      <c r="E17" s="25" t="s">
        <v>29</v>
      </c>
      <c r="F17" s="25" t="s">
        <v>30</v>
      </c>
      <c r="G17" s="25" t="s">
        <v>31</v>
      </c>
      <c r="H17" s="25" t="s">
        <v>1</v>
      </c>
    </row>
    <row r="18" spans="2:8" ht="17.25" customHeight="1" x14ac:dyDescent="0.25">
      <c r="B18">
        <v>2007</v>
      </c>
      <c r="C18" s="26"/>
      <c r="D18" s="26">
        <v>2</v>
      </c>
      <c r="E18" s="26"/>
      <c r="F18" s="26"/>
      <c r="G18" s="26"/>
      <c r="H18" s="26">
        <v>2</v>
      </c>
    </row>
    <row r="19" spans="2:8" ht="17.25" customHeight="1" x14ac:dyDescent="0.25">
      <c r="B19">
        <v>2008</v>
      </c>
      <c r="C19" s="26"/>
      <c r="D19" s="26">
        <v>3</v>
      </c>
      <c r="E19" s="26"/>
      <c r="F19" s="26"/>
      <c r="G19" s="26"/>
      <c r="H19" s="26">
        <v>3</v>
      </c>
    </row>
    <row r="20" spans="2:8" ht="17.25" customHeight="1" x14ac:dyDescent="0.25">
      <c r="B20">
        <v>2009</v>
      </c>
      <c r="C20" s="26"/>
      <c r="D20" s="26">
        <v>20</v>
      </c>
      <c r="E20" s="26">
        <v>6</v>
      </c>
      <c r="F20" s="26"/>
      <c r="G20" s="26"/>
      <c r="H20" s="26">
        <v>26</v>
      </c>
    </row>
    <row r="21" spans="2:8" ht="17.25" customHeight="1" x14ac:dyDescent="0.25">
      <c r="B21">
        <v>2010</v>
      </c>
      <c r="C21" s="26"/>
      <c r="D21" s="26"/>
      <c r="E21" s="26">
        <v>35</v>
      </c>
      <c r="F21" s="26">
        <v>51</v>
      </c>
      <c r="G21" s="26">
        <v>29</v>
      </c>
      <c r="H21" s="26">
        <v>115</v>
      </c>
    </row>
    <row r="22" spans="2:8" ht="17.25" customHeight="1" x14ac:dyDescent="0.25">
      <c r="B22">
        <v>2011</v>
      </c>
      <c r="C22" s="26"/>
      <c r="D22" s="26"/>
      <c r="E22" s="26">
        <v>312</v>
      </c>
      <c r="F22" s="26">
        <v>156</v>
      </c>
      <c r="G22" s="26">
        <v>70</v>
      </c>
      <c r="H22" s="26">
        <v>538</v>
      </c>
    </row>
    <row r="23" spans="2:8" ht="17.25" customHeight="1" x14ac:dyDescent="0.25">
      <c r="B23">
        <v>2012</v>
      </c>
      <c r="C23" s="26"/>
      <c r="D23" s="26"/>
      <c r="E23" s="26">
        <v>152</v>
      </c>
      <c r="F23" s="26">
        <v>100</v>
      </c>
      <c r="G23" s="26">
        <v>45</v>
      </c>
      <c r="H23" s="26">
        <v>297</v>
      </c>
    </row>
    <row r="24" spans="2:8" ht="17.25" customHeight="1" x14ac:dyDescent="0.25">
      <c r="B24">
        <v>2013</v>
      </c>
      <c r="C24" s="26"/>
      <c r="D24" s="26"/>
      <c r="E24" s="26">
        <v>258</v>
      </c>
      <c r="F24" s="26">
        <v>100</v>
      </c>
      <c r="G24" s="26">
        <v>60</v>
      </c>
      <c r="H24" s="26">
        <v>418</v>
      </c>
    </row>
    <row r="25" spans="2:8" ht="17.25" customHeight="1" x14ac:dyDescent="0.25">
      <c r="B25">
        <v>2014</v>
      </c>
      <c r="C25" s="26"/>
      <c r="D25" s="26"/>
      <c r="E25" s="26">
        <v>425</v>
      </c>
      <c r="F25" s="26">
        <v>76</v>
      </c>
      <c r="G25" s="26">
        <v>66</v>
      </c>
      <c r="H25" s="26">
        <v>567</v>
      </c>
    </row>
    <row r="26" spans="2:8" ht="17.25" customHeight="1" x14ac:dyDescent="0.25">
      <c r="B26">
        <v>2015</v>
      </c>
      <c r="C26" s="26"/>
      <c r="D26" s="26"/>
      <c r="E26" s="26">
        <v>411</v>
      </c>
      <c r="F26" s="26">
        <v>62</v>
      </c>
      <c r="G26" s="26">
        <v>64</v>
      </c>
      <c r="H26" s="26">
        <v>537</v>
      </c>
    </row>
    <row r="27" spans="2:8" ht="17.25" customHeight="1" x14ac:dyDescent="0.25">
      <c r="B27">
        <v>2016</v>
      </c>
      <c r="C27" s="26"/>
      <c r="D27" s="26"/>
      <c r="E27" s="26">
        <v>559</v>
      </c>
      <c r="F27" s="26">
        <v>39</v>
      </c>
      <c r="G27" s="26">
        <v>73</v>
      </c>
      <c r="H27" s="26">
        <v>671</v>
      </c>
    </row>
    <row r="28" spans="2:8" ht="17.25" customHeight="1" x14ac:dyDescent="0.25">
      <c r="B28">
        <v>2017</v>
      </c>
      <c r="C28" s="26">
        <v>2</v>
      </c>
      <c r="D28" s="26"/>
      <c r="E28" s="26">
        <v>962</v>
      </c>
      <c r="F28" s="26">
        <v>85</v>
      </c>
      <c r="G28" s="26">
        <v>89</v>
      </c>
      <c r="H28" s="26">
        <v>1138</v>
      </c>
    </row>
    <row r="29" spans="2:8" ht="17.25" customHeight="1" x14ac:dyDescent="0.25">
      <c r="B29">
        <v>2018</v>
      </c>
      <c r="C29" s="26">
        <v>22</v>
      </c>
      <c r="D29" s="26"/>
      <c r="E29" s="26">
        <v>1969</v>
      </c>
      <c r="F29" s="26">
        <v>80</v>
      </c>
      <c r="G29" s="26">
        <v>177</v>
      </c>
      <c r="H29" s="26">
        <v>2248</v>
      </c>
    </row>
    <row r="30" spans="2:8" ht="17.25" customHeight="1" x14ac:dyDescent="0.25">
      <c r="B30">
        <v>2019</v>
      </c>
      <c r="C30" s="26">
        <v>25</v>
      </c>
      <c r="D30" s="26"/>
      <c r="E30" s="26">
        <v>1433</v>
      </c>
      <c r="F30" s="26">
        <v>86</v>
      </c>
      <c r="G30" s="26">
        <v>188</v>
      </c>
      <c r="H30" s="26">
        <v>1732</v>
      </c>
    </row>
    <row r="31" spans="2:8" ht="17.25" customHeight="1" x14ac:dyDescent="0.25">
      <c r="B31">
        <v>2020</v>
      </c>
      <c r="C31" s="26">
        <v>9</v>
      </c>
      <c r="D31" s="26"/>
      <c r="E31" s="26">
        <v>821</v>
      </c>
      <c r="F31" s="26">
        <v>15</v>
      </c>
      <c r="G31" s="26">
        <v>190</v>
      </c>
      <c r="H31" s="26">
        <v>1035</v>
      </c>
    </row>
    <row r="32" spans="2:8" ht="17.25" customHeight="1" x14ac:dyDescent="0.25">
      <c r="B32">
        <v>2021</v>
      </c>
      <c r="C32" s="26">
        <v>5</v>
      </c>
      <c r="D32" s="26"/>
      <c r="E32" s="26">
        <v>946</v>
      </c>
      <c r="F32" s="26">
        <v>5</v>
      </c>
      <c r="G32" s="26">
        <v>259</v>
      </c>
      <c r="H32" s="26">
        <v>1215</v>
      </c>
    </row>
    <row r="33" spans="2:8" ht="17.25" customHeight="1" x14ac:dyDescent="0.25">
      <c r="B33">
        <v>2022</v>
      </c>
      <c r="C33" s="26">
        <v>3</v>
      </c>
      <c r="D33" s="26"/>
      <c r="E33" s="26">
        <v>1295</v>
      </c>
      <c r="F33" s="26">
        <v>1</v>
      </c>
      <c r="G33" s="26">
        <v>288</v>
      </c>
      <c r="H33" s="26">
        <v>1587</v>
      </c>
    </row>
    <row r="34" spans="2:8" ht="17.25" customHeight="1" x14ac:dyDescent="0.25">
      <c r="B34">
        <v>2023</v>
      </c>
      <c r="C34" s="26"/>
      <c r="D34" s="26"/>
      <c r="E34" s="26">
        <v>854</v>
      </c>
      <c r="F34" s="26">
        <v>1</v>
      </c>
      <c r="G34" s="26">
        <v>238</v>
      </c>
      <c r="H34" s="26">
        <v>1093</v>
      </c>
    </row>
    <row r="35" spans="2:8" ht="17.25" customHeight="1" x14ac:dyDescent="0.25">
      <c r="B35">
        <v>2024</v>
      </c>
      <c r="C35" s="26"/>
      <c r="D35" s="26"/>
      <c r="E35" s="26">
        <v>545</v>
      </c>
      <c r="F35" s="26"/>
      <c r="G35" s="26">
        <v>209</v>
      </c>
      <c r="H35" s="26">
        <v>754</v>
      </c>
    </row>
    <row r="36" spans="2:8" ht="17.25" customHeight="1" x14ac:dyDescent="0.25">
      <c r="B36">
        <v>2025</v>
      </c>
      <c r="C36" s="26"/>
      <c r="D36" s="26"/>
      <c r="E36" s="26">
        <v>27</v>
      </c>
      <c r="F36" s="26"/>
      <c r="G36" s="26">
        <v>3</v>
      </c>
      <c r="H36" s="26">
        <v>30</v>
      </c>
    </row>
    <row r="37" spans="2:8" ht="17.25" customHeight="1" x14ac:dyDescent="0.25">
      <c r="B37" s="25" t="s">
        <v>1</v>
      </c>
      <c r="C37" s="28">
        <v>66</v>
      </c>
      <c r="D37" s="28">
        <v>25</v>
      </c>
      <c r="E37" s="28">
        <v>11010</v>
      </c>
      <c r="F37" s="28">
        <v>857</v>
      </c>
      <c r="G37" s="28">
        <v>2048</v>
      </c>
      <c r="H37" s="28">
        <v>14006</v>
      </c>
    </row>
    <row r="38" spans="2:8" ht="17.25" customHeight="1" x14ac:dyDescent="0.25">
      <c r="B38" s="22"/>
      <c r="C38" s="23"/>
      <c r="D38" s="23"/>
      <c r="E38" s="23"/>
      <c r="F38" s="23"/>
      <c r="G38" s="23"/>
      <c r="H38" s="24"/>
    </row>
  </sheetData>
  <mergeCells count="9">
    <mergeCell ref="C14:G14"/>
    <mergeCell ref="C15:G15"/>
    <mergeCell ref="B6:H6"/>
    <mergeCell ref="B7:H7"/>
    <mergeCell ref="B8:H8"/>
    <mergeCell ref="B11:G11"/>
    <mergeCell ref="C12:G12"/>
    <mergeCell ref="C13:G13"/>
    <mergeCell ref="H12:H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DDBCF42252D498E0CEA632F6DC5C2" ma:contentTypeVersion="2" ma:contentTypeDescription="Crear nuevo documento." ma:contentTypeScope="" ma:versionID="4b1370e1b54e3c87240e92bcf5c0b890">
  <xsd:schema xmlns:xsd="http://www.w3.org/2001/XMLSchema" xmlns:xs="http://www.w3.org/2001/XMLSchema" xmlns:p="http://schemas.microsoft.com/office/2006/metadata/properties" xmlns:ns1="http://schemas.microsoft.com/sharepoint/v3" xmlns:ns2="341ba007-f8ee-423d-973b-60897a2e5ba9" targetNamespace="http://schemas.microsoft.com/office/2006/metadata/properties" ma:root="true" ma:fieldsID="ad1caa6e5078aea2a5a5b912a4a8a73c" ns1:_="" ns2:_="">
    <xsd:import namespace="http://schemas.microsoft.com/sharepoint/v3"/>
    <xsd:import namespace="341ba007-f8ee-423d-973b-60897a2e5b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ba007-f8ee-423d-973b-60897a2e5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4EFEA7-479D-471E-BDD6-285F51C7B3A2}"/>
</file>

<file path=customXml/itemProps2.xml><?xml version="1.0" encoding="utf-8"?>
<ds:datastoreItem xmlns:ds="http://schemas.openxmlformats.org/officeDocument/2006/customXml" ds:itemID="{59BAC70F-7BA1-438D-9874-1A6CFEE43BF5}"/>
</file>

<file path=customXml/itemProps3.xml><?xml version="1.0" encoding="utf-8"?>
<ds:datastoreItem xmlns:ds="http://schemas.openxmlformats.org/officeDocument/2006/customXml" ds:itemID="{E484246F-A7DE-4256-B8BB-2CA1759A54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Promedio_APS_x_Año</vt:lpstr>
      <vt:lpstr>Promedio_APS_x_ODH</vt:lpstr>
      <vt:lpstr>Promedio_APC_x_Año</vt:lpstr>
      <vt:lpstr>Promedio_APC_x_ODH</vt:lpstr>
      <vt:lpstr>m2 despeje x Arte x año</vt:lpstr>
      <vt:lpstr>m2 despeje x Arte x ODH</vt:lpstr>
      <vt:lpstr>Porcentaje Op_con_arte x año</vt:lpstr>
      <vt:lpstr>Porcentaje Op_con_arte x ODH</vt:lpstr>
      <vt:lpstr>OP x Año</vt:lpstr>
      <vt:lpstr>OP x ODH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Fernando Garcia Lozano</dc:creator>
  <cp:lastModifiedBy>Milton Fernando Garcia Lozano</cp:lastModifiedBy>
  <dcterms:created xsi:type="dcterms:W3CDTF">2019-05-23T14:24:15Z</dcterms:created>
  <dcterms:modified xsi:type="dcterms:W3CDTF">2025-07-29T20:23:50Z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0x010100A84DDBCF42252D498E0CEA632F6DC5C2</vt:lpwstr>
  </property>
</Properties>
</file>